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8"/>
  <workbookPr defaultThemeVersion="124226"/>
  <mc:AlternateContent xmlns:mc="http://schemas.openxmlformats.org/markup-compatibility/2006">
    <mc:Choice Requires="x15">
      <x15ac:absPath xmlns:x15ac="http://schemas.microsoft.com/office/spreadsheetml/2010/11/ac" url="https://zwemfed.sharepoint.com/sites/Beleidsplan/Gedeelde  documenten/Beleidsplan 2021-2024/"/>
    </mc:Choice>
  </mc:AlternateContent>
  <xr:revisionPtr revIDLastSave="149" documentId="8_{1E912974-A9F6-4E38-90DD-A22DF68C621B}" xr6:coauthVersionLast="46" xr6:coauthVersionMax="46" xr10:uidLastSave="{8C712322-6AC2-4576-904A-F7252819C4B3}"/>
  <bookViews>
    <workbookView xWindow="10440" yWindow="1700" windowWidth="28800" windowHeight="18460" firstSheet="2" activeTab="2" xr2:uid="{00000000-000D-0000-FFFF-FFFF00000000}"/>
  </bookViews>
  <sheets>
    <sheet name="Legende" sheetId="3" r:id="rId1"/>
    <sheet name="begroting 2021" sheetId="18" r:id="rId2"/>
    <sheet name="SD1 Levenslang gezond" sheetId="4" r:id="rId3"/>
    <sheet name="SD2 Motor en partner" sheetId="5" r:id="rId4"/>
    <sheet name="SD3 Zwemwater" sheetId="6" r:id="rId5"/>
    <sheet name="SD4 Gezond en efficient bestuur" sheetId="7" r:id="rId6"/>
    <sheet name="Goed bestuur Zachte indicatoren" sheetId="16" r:id="rId7"/>
  </sheets>
  <externalReferences>
    <externalReference r:id="rId8"/>
    <externalReference r:id="rId9"/>
    <externalReference r:id="rId10"/>
  </externalReferences>
  <definedNames>
    <definedName name="_xlnm._FilterDatabase" localSheetId="2" hidden="1">'SD1 Levenslang gezond'!$A$3:$AD$3</definedName>
    <definedName name="_xlnm._FilterDatabase" localSheetId="3" hidden="1">'SD2 Motor en partner'!$A$3:$AD$3</definedName>
    <definedName name="_xlnm._FilterDatabase" localSheetId="4" hidden="1">'SD3 Zwemwater'!$A$3:$AD$3</definedName>
    <definedName name="_xlnm._FilterDatabase" localSheetId="5" hidden="1">'SD4 Gezond en efficient bestuur'!$A$2:$AD$2</definedName>
    <definedName name="Actual2017">[1]Actual2017!$A:$C</definedName>
    <definedName name="Actual2017KolB">[1]Actual2017!$B:$B</definedName>
    <definedName name="Actual2017KolC">[1]Actual2017!$C:$C</definedName>
    <definedName name="Actual2018">[1]Actual2018!$A:$C</definedName>
    <definedName name="Actual2019">[1]Actual2019!$A:$C</definedName>
    <definedName name="Actual2019KolB">[1]Actual2019!$B:$B</definedName>
    <definedName name="Actual2019KolC">[1]Actual2019!$C:$C</definedName>
    <definedName name="Actual2020">[1]Actual2020!$A:$C</definedName>
    <definedName name="Actual2020KolB">[1]Actual2020!$B:$B</definedName>
    <definedName name="Actual2020KolC">[1]Actual2020!$C:$C</definedName>
    <definedName name="_xlnm.Print_Area" localSheetId="0">Legende!$A$1:$C$11</definedName>
    <definedName name="_xlnm.Print_Area" localSheetId="2">'SD1 Levenslang gezond'!$A$1:$M$149</definedName>
    <definedName name="_xlnm.Print_Area" localSheetId="3">'SD2 Motor en partner'!$A$1:$M$22</definedName>
    <definedName name="_xlnm.Print_Area" localSheetId="4">'SD3 Zwemwater'!$A$1:$M$14</definedName>
    <definedName name="_xlnm.Print_Area" localSheetId="5">'SD4 Gezond en efficient bestuur'!$A$1:$M$16</definedName>
    <definedName name="atleten">[2]Classification!$A$4:$J$141</definedName>
    <definedName name="Budget2017">[1]Budget2017!$A:$C</definedName>
    <definedName name="Budget2017KolB">[1]Budget2017!$B:$B</definedName>
    <definedName name="Budget2017KolC">[1]Budget2017!$C:$C</definedName>
    <definedName name="Budget2018">[1]Budget2018!$A:$C</definedName>
    <definedName name="Budget2018KolB">[1]Budget2018!$B:$B</definedName>
    <definedName name="Budget2018KolC">[1]Budget2018!$C:$C</definedName>
    <definedName name="Budget2019">[1]Budget2019!$A:$C</definedName>
    <definedName name="Budget2020">[1]Budget2020!$A:$C</definedName>
    <definedName name="Groep">[3]Tabel!$D$2:$E$37</definedName>
    <definedName name="Project">[3]BHP!$E$2:$F$768</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9" i="18" l="1"/>
  <c r="C67" i="18"/>
  <c r="C68" i="18"/>
  <c r="T52" i="7"/>
  <c r="U4" i="5"/>
  <c r="V4" i="5"/>
  <c r="V3" i="5"/>
  <c r="V52" i="7"/>
  <c r="U3" i="5"/>
  <c r="U52" i="7"/>
  <c r="U54" i="7"/>
  <c r="V3" i="7"/>
  <c r="S4" i="5"/>
  <c r="S3" i="5"/>
  <c r="S4" i="4"/>
  <c r="S26" i="4"/>
  <c r="S3" i="4"/>
  <c r="S52" i="7"/>
  <c r="S54" i="7"/>
  <c r="Q79" i="4"/>
  <c r="Q143" i="4"/>
  <c r="Q3" i="4"/>
  <c r="Q52" i="7"/>
  <c r="R79" i="4"/>
  <c r="R143" i="4"/>
  <c r="R3" i="4"/>
  <c r="R52" i="7"/>
  <c r="Q54" i="7"/>
  <c r="P43" i="7"/>
  <c r="P3" i="7"/>
  <c r="P79" i="4"/>
  <c r="P143" i="4"/>
  <c r="P3" i="4"/>
  <c r="P52" i="7"/>
  <c r="O79" i="4"/>
  <c r="O143" i="4"/>
  <c r="O3" i="4"/>
  <c r="O52" i="7"/>
  <c r="O54" i="7"/>
  <c r="Q3" i="7"/>
  <c r="R43" i="7"/>
  <c r="S43" i="7"/>
  <c r="T43" i="7"/>
  <c r="U43" i="7"/>
  <c r="Q43" i="7"/>
  <c r="P45" i="7"/>
  <c r="Q45" i="7"/>
  <c r="R45" i="7"/>
  <c r="S45" i="7"/>
  <c r="T45" i="7"/>
  <c r="U45" i="7"/>
  <c r="V45" i="7"/>
  <c r="V43" i="7"/>
  <c r="Q17" i="7"/>
  <c r="R17" i="7"/>
  <c r="S17" i="7"/>
  <c r="T17" i="7"/>
  <c r="U17" i="7"/>
  <c r="V17" i="7"/>
  <c r="Q14" i="7"/>
  <c r="R14" i="7"/>
  <c r="S14" i="7"/>
  <c r="T14" i="7"/>
  <c r="U14" i="7"/>
  <c r="V14" i="7"/>
  <c r="Q4" i="7"/>
  <c r="R4" i="7"/>
  <c r="S4" i="7"/>
  <c r="T4" i="7"/>
  <c r="U4" i="7"/>
  <c r="V4" i="7"/>
  <c r="R3" i="7"/>
  <c r="S3" i="7"/>
  <c r="T3" i="7"/>
  <c r="U3" i="7"/>
  <c r="Q10" i="6"/>
  <c r="R10" i="6"/>
  <c r="S10" i="6"/>
  <c r="T10" i="6"/>
  <c r="U10" i="6"/>
  <c r="V10" i="6"/>
  <c r="Q4" i="6"/>
  <c r="R4" i="6"/>
  <c r="S4" i="6"/>
  <c r="T4" i="6"/>
  <c r="U4" i="6"/>
  <c r="V4" i="6"/>
  <c r="Q3" i="6"/>
  <c r="R3" i="6"/>
  <c r="S3" i="6"/>
  <c r="T3" i="6"/>
  <c r="U3" i="6"/>
  <c r="V3" i="6"/>
  <c r="R9" i="5"/>
  <c r="U9" i="5"/>
  <c r="V9" i="5"/>
  <c r="U19" i="5"/>
  <c r="Q19" i="5"/>
  <c r="R19" i="5"/>
  <c r="S19" i="5"/>
  <c r="T19" i="5"/>
  <c r="V19" i="5"/>
  <c r="Q14" i="5"/>
  <c r="R14" i="5"/>
  <c r="S14" i="5"/>
  <c r="T14" i="5"/>
  <c r="Q9" i="5"/>
  <c r="S9" i="5"/>
  <c r="T9" i="5"/>
  <c r="Q4" i="5"/>
  <c r="R4" i="5"/>
  <c r="T4" i="5"/>
  <c r="Q3" i="5"/>
  <c r="R3" i="5"/>
  <c r="T3" i="5"/>
  <c r="S143" i="4"/>
  <c r="T143" i="4"/>
  <c r="U143" i="4"/>
  <c r="V143" i="4"/>
  <c r="V99" i="4"/>
  <c r="Q99" i="4"/>
  <c r="R99" i="4"/>
  <c r="S99" i="4"/>
  <c r="T99" i="4"/>
  <c r="U99" i="4"/>
  <c r="S79" i="4"/>
  <c r="T79" i="4"/>
  <c r="U79" i="4"/>
  <c r="V79" i="4"/>
  <c r="Q72" i="4"/>
  <c r="R72" i="4"/>
  <c r="S72" i="4"/>
  <c r="T72" i="4"/>
  <c r="U72" i="4"/>
  <c r="V72" i="4"/>
  <c r="Q58" i="4"/>
  <c r="R58" i="4"/>
  <c r="S58" i="4"/>
  <c r="T58" i="4"/>
  <c r="U58" i="4"/>
  <c r="V58" i="4"/>
  <c r="Q26" i="4"/>
  <c r="R26" i="4"/>
  <c r="T26" i="4"/>
  <c r="U26" i="4"/>
  <c r="V26" i="4"/>
  <c r="Q21" i="4"/>
  <c r="R21" i="4"/>
  <c r="S21" i="4"/>
  <c r="T21" i="4"/>
  <c r="U21" i="4"/>
  <c r="V21" i="4"/>
  <c r="Q4" i="4"/>
  <c r="R4" i="4"/>
  <c r="T4" i="4"/>
  <c r="U4" i="4"/>
  <c r="V4" i="4"/>
  <c r="T3" i="4"/>
  <c r="U3" i="4"/>
  <c r="V3" i="4"/>
  <c r="O43" i="7"/>
  <c r="O3" i="7"/>
  <c r="P3" i="6"/>
  <c r="O3" i="6"/>
  <c r="O45" i="7"/>
  <c r="P17" i="7"/>
  <c r="O17" i="7"/>
  <c r="P14" i="7"/>
  <c r="O14" i="7"/>
  <c r="P4" i="7"/>
  <c r="O4" i="7"/>
  <c r="P4" i="6"/>
  <c r="O4" i="6"/>
  <c r="P10" i="6"/>
  <c r="O10" i="6"/>
  <c r="P19" i="5"/>
  <c r="O19" i="5"/>
  <c r="P14" i="5"/>
  <c r="O14" i="5"/>
  <c r="P9" i="5"/>
  <c r="P3" i="5"/>
  <c r="O9" i="5"/>
  <c r="O3" i="5"/>
  <c r="P4" i="5"/>
  <c r="O4" i="5"/>
  <c r="P99" i="4"/>
  <c r="O99" i="4"/>
  <c r="P72" i="4"/>
  <c r="O72" i="4"/>
  <c r="P58" i="4"/>
  <c r="O58" i="4"/>
  <c r="P26" i="4"/>
  <c r="O26" i="4"/>
  <c r="P21" i="4"/>
  <c r="O21" i="4"/>
  <c r="P4" i="4"/>
  <c r="O4" i="4"/>
  <c r="I65" i="16"/>
  <c r="P4" i="16"/>
  <c r="P10" i="16"/>
  <c r="P16" i="16"/>
  <c r="P22" i="16"/>
  <c r="P28" i="16"/>
  <c r="P34" i="16"/>
  <c r="O35" i="16"/>
  <c r="P46" i="16"/>
  <c r="O47" i="16"/>
  <c r="P52" i="16"/>
  <c r="P64" i="16"/>
  <c r="O65" i="16"/>
  <c r="O70" i="16"/>
  <c r="P70" i="16"/>
  <c r="O71" i="16"/>
  <c r="O82" i="16"/>
  <c r="P82" i="16"/>
  <c r="N84" i="16"/>
  <c r="L85" i="16"/>
  <c r="K85" i="16"/>
  <c r="J85" i="16"/>
  <c r="I85" i="16"/>
  <c r="N85" i="16"/>
  <c r="H85" i="16"/>
  <c r="L84" i="16"/>
  <c r="K84" i="16"/>
  <c r="J84" i="16"/>
  <c r="I84" i="16"/>
  <c r="H84" i="16"/>
  <c r="L83" i="16"/>
  <c r="K83" i="16"/>
  <c r="J83" i="16"/>
  <c r="O83" i="16"/>
  <c r="I83" i="16"/>
  <c r="H83" i="16"/>
  <c r="L82" i="16"/>
  <c r="K82" i="16"/>
  <c r="J82" i="16"/>
  <c r="I82" i="16"/>
  <c r="N82" i="16"/>
  <c r="H82" i="16"/>
  <c r="L79" i="16"/>
  <c r="K79" i="16"/>
  <c r="J79" i="16"/>
  <c r="I79" i="16"/>
  <c r="H79" i="16"/>
  <c r="L78" i="16"/>
  <c r="K78" i="16"/>
  <c r="J78" i="16"/>
  <c r="I78" i="16"/>
  <c r="H78" i="16"/>
  <c r="L77" i="16"/>
  <c r="K77" i="16"/>
  <c r="J77" i="16"/>
  <c r="I77" i="16"/>
  <c r="H77" i="16"/>
  <c r="L76" i="16"/>
  <c r="K76" i="16"/>
  <c r="P76" i="16"/>
  <c r="J76" i="16"/>
  <c r="I76" i="16"/>
  <c r="H76" i="16"/>
  <c r="L73" i="16"/>
  <c r="K73" i="16"/>
  <c r="J73" i="16"/>
  <c r="I73" i="16"/>
  <c r="H73" i="16"/>
  <c r="L72" i="16"/>
  <c r="K72" i="16"/>
  <c r="J72" i="16"/>
  <c r="O72" i="16"/>
  <c r="I72" i="16"/>
  <c r="H72" i="16"/>
  <c r="L71" i="16"/>
  <c r="K71" i="16"/>
  <c r="J71" i="16"/>
  <c r="I71" i="16"/>
  <c r="N72" i="16"/>
  <c r="H71" i="16"/>
  <c r="L70" i="16"/>
  <c r="K70" i="16"/>
  <c r="J70" i="16"/>
  <c r="I70" i="16"/>
  <c r="N70" i="16"/>
  <c r="H70" i="16"/>
  <c r="L67" i="16"/>
  <c r="K67" i="16"/>
  <c r="J67" i="16"/>
  <c r="I67" i="16"/>
  <c r="H67" i="16"/>
  <c r="L66" i="16"/>
  <c r="K66" i="16"/>
  <c r="J66" i="16"/>
  <c r="O66" i="16"/>
  <c r="I66" i="16"/>
  <c r="H66" i="16"/>
  <c r="L65" i="16"/>
  <c r="K65" i="16"/>
  <c r="J65" i="16"/>
  <c r="H65" i="16"/>
  <c r="L64" i="16"/>
  <c r="K64" i="16"/>
  <c r="J64" i="16"/>
  <c r="O64" i="16"/>
  <c r="I64" i="16"/>
  <c r="N64" i="16"/>
  <c r="H64" i="16"/>
  <c r="L61" i="16"/>
  <c r="K61" i="16"/>
  <c r="J61" i="16"/>
  <c r="I61" i="16"/>
  <c r="H61" i="16"/>
  <c r="L60" i="16"/>
  <c r="K60" i="16"/>
  <c r="J60" i="16"/>
  <c r="I60" i="16"/>
  <c r="H60" i="16"/>
  <c r="L59" i="16"/>
  <c r="K59" i="16"/>
  <c r="J59" i="16"/>
  <c r="I59" i="16"/>
  <c r="H59" i="16"/>
  <c r="L58" i="16"/>
  <c r="K58" i="16"/>
  <c r="P58" i="16"/>
  <c r="J58" i="16"/>
  <c r="I58" i="16"/>
  <c r="H58" i="16"/>
  <c r="L55" i="16"/>
  <c r="K55" i="16"/>
  <c r="J55" i="16"/>
  <c r="I55" i="16"/>
  <c r="H55" i="16"/>
  <c r="L54" i="16"/>
  <c r="K54" i="16"/>
  <c r="J54" i="16"/>
  <c r="I54" i="16"/>
  <c r="H54" i="16"/>
  <c r="L53" i="16"/>
  <c r="K53" i="16"/>
  <c r="P53" i="16"/>
  <c r="J53" i="16"/>
  <c r="O53" i="16"/>
  <c r="I53" i="16"/>
  <c r="H53" i="16"/>
  <c r="L52" i="16"/>
  <c r="Q52" i="16"/>
  <c r="K52" i="16"/>
  <c r="J52" i="16"/>
  <c r="O52" i="16"/>
  <c r="I52" i="16"/>
  <c r="H52" i="16"/>
  <c r="M52" i="16"/>
  <c r="L49" i="16"/>
  <c r="K49" i="16"/>
  <c r="J49" i="16"/>
  <c r="O49" i="16"/>
  <c r="I49" i="16"/>
  <c r="N49" i="16"/>
  <c r="H49" i="16"/>
  <c r="L48" i="16"/>
  <c r="K48" i="16"/>
  <c r="P48" i="16"/>
  <c r="J48" i="16"/>
  <c r="O48" i="16"/>
  <c r="I48" i="16"/>
  <c r="H48" i="16"/>
  <c r="L47" i="16"/>
  <c r="K47" i="16"/>
  <c r="P47" i="16"/>
  <c r="J47" i="16"/>
  <c r="I47" i="16"/>
  <c r="H47" i="16"/>
  <c r="L46" i="16"/>
  <c r="Q46" i="16"/>
  <c r="K46" i="16"/>
  <c r="J46" i="16"/>
  <c r="O46" i="16"/>
  <c r="I46" i="16"/>
  <c r="H46" i="16"/>
  <c r="M46" i="16"/>
  <c r="L43" i="16"/>
  <c r="K43" i="16"/>
  <c r="J43" i="16"/>
  <c r="I43" i="16"/>
  <c r="H43" i="16"/>
  <c r="L42" i="16"/>
  <c r="K42" i="16"/>
  <c r="J42" i="16"/>
  <c r="I42" i="16"/>
  <c r="H42" i="16"/>
  <c r="L41" i="16"/>
  <c r="K41" i="16"/>
  <c r="J41" i="16"/>
  <c r="I41" i="16"/>
  <c r="H41" i="16"/>
  <c r="L40" i="16"/>
  <c r="Q40" i="16"/>
  <c r="K40" i="16"/>
  <c r="P40" i="16"/>
  <c r="J40" i="16"/>
  <c r="O40" i="16"/>
  <c r="I40" i="16"/>
  <c r="H40" i="16"/>
  <c r="M40" i="16"/>
  <c r="L37" i="16"/>
  <c r="K37" i="16"/>
  <c r="J37" i="16"/>
  <c r="I37" i="16"/>
  <c r="H37" i="16"/>
  <c r="L36" i="16"/>
  <c r="K36" i="16"/>
  <c r="P36" i="16"/>
  <c r="J36" i="16"/>
  <c r="O36" i="16"/>
  <c r="I36" i="16"/>
  <c r="H36" i="16"/>
  <c r="L35" i="16"/>
  <c r="K35" i="16"/>
  <c r="P35" i="16"/>
  <c r="J35" i="16"/>
  <c r="I35" i="16"/>
  <c r="H35" i="16"/>
  <c r="L34" i="16"/>
  <c r="Q34" i="16"/>
  <c r="K34" i="16"/>
  <c r="J34" i="16"/>
  <c r="O34" i="16"/>
  <c r="I34" i="16"/>
  <c r="H34" i="16"/>
  <c r="M34" i="16"/>
  <c r="L31" i="16"/>
  <c r="K31" i="16"/>
  <c r="J31" i="16"/>
  <c r="I31" i="16"/>
  <c r="H31" i="16"/>
  <c r="L30" i="16"/>
  <c r="K30" i="16"/>
  <c r="J30" i="16"/>
  <c r="I30" i="16"/>
  <c r="H30" i="16"/>
  <c r="L29" i="16"/>
  <c r="Q29" i="16"/>
  <c r="K29" i="16"/>
  <c r="P29" i="16"/>
  <c r="J29" i="16"/>
  <c r="I29" i="16"/>
  <c r="H29" i="16"/>
  <c r="M29" i="16"/>
  <c r="L28" i="16"/>
  <c r="Q28" i="16"/>
  <c r="K28" i="16"/>
  <c r="J28" i="16"/>
  <c r="I28" i="16"/>
  <c r="N28" i="16"/>
  <c r="H28" i="16"/>
  <c r="M28" i="16"/>
  <c r="L25" i="16"/>
  <c r="K25" i="16"/>
  <c r="P25" i="16"/>
  <c r="J25" i="16"/>
  <c r="O25" i="16"/>
  <c r="I25" i="16"/>
  <c r="H25" i="16"/>
  <c r="L24" i="16"/>
  <c r="K24" i="16"/>
  <c r="P24" i="16"/>
  <c r="J24" i="16"/>
  <c r="O24" i="16"/>
  <c r="I24" i="16"/>
  <c r="H24" i="16"/>
  <c r="L23" i="16"/>
  <c r="Q23" i="16"/>
  <c r="K23" i="16"/>
  <c r="P23" i="16"/>
  <c r="J23" i="16"/>
  <c r="I23" i="16"/>
  <c r="H23" i="16"/>
  <c r="L22" i="16"/>
  <c r="Q22" i="16"/>
  <c r="K22" i="16"/>
  <c r="J22" i="16"/>
  <c r="I22" i="16"/>
  <c r="N22" i="16"/>
  <c r="H22" i="16"/>
  <c r="M22" i="16"/>
  <c r="L19" i="16"/>
  <c r="K19" i="16"/>
  <c r="P19" i="16"/>
  <c r="J19" i="16"/>
  <c r="O19" i="16"/>
  <c r="I19" i="16"/>
  <c r="N19" i="16"/>
  <c r="H19" i="16"/>
  <c r="L18" i="16"/>
  <c r="K18" i="16"/>
  <c r="P18" i="16"/>
  <c r="J18" i="16"/>
  <c r="O18" i="16"/>
  <c r="I18" i="16"/>
  <c r="H18" i="16"/>
  <c r="L17" i="16"/>
  <c r="Q17" i="16"/>
  <c r="K17" i="16"/>
  <c r="P17" i="16"/>
  <c r="J17" i="16"/>
  <c r="I17" i="16"/>
  <c r="H17" i="16"/>
  <c r="M17" i="16"/>
  <c r="L16" i="16"/>
  <c r="Q16" i="16"/>
  <c r="K16" i="16"/>
  <c r="J16" i="16"/>
  <c r="I16" i="16"/>
  <c r="N16" i="16"/>
  <c r="H16" i="16"/>
  <c r="M16" i="16"/>
  <c r="L13" i="16"/>
  <c r="K13" i="16"/>
  <c r="P13" i="16"/>
  <c r="J13" i="16"/>
  <c r="O13" i="16"/>
  <c r="I13" i="16"/>
  <c r="H13" i="16"/>
  <c r="L12" i="16"/>
  <c r="K12" i="16"/>
  <c r="P12" i="16"/>
  <c r="J12" i="16"/>
  <c r="O12" i="16"/>
  <c r="I12" i="16"/>
  <c r="H12" i="16"/>
  <c r="L11" i="16"/>
  <c r="Q11" i="16"/>
  <c r="K11" i="16"/>
  <c r="P11" i="16"/>
  <c r="J11" i="16"/>
  <c r="I11" i="16"/>
  <c r="H11" i="16"/>
  <c r="L10" i="16"/>
  <c r="Q10" i="16"/>
  <c r="K10" i="16"/>
  <c r="J10" i="16"/>
  <c r="I10" i="16"/>
  <c r="N10" i="16"/>
  <c r="H10" i="16"/>
  <c r="M10" i="16"/>
  <c r="L7" i="16"/>
  <c r="K7" i="16"/>
  <c r="J7" i="16"/>
  <c r="I7" i="16"/>
  <c r="H7" i="16"/>
  <c r="L6" i="16"/>
  <c r="K6" i="16"/>
  <c r="J6" i="16"/>
  <c r="I6" i="16"/>
  <c r="H6" i="16"/>
  <c r="L5" i="16"/>
  <c r="Q5" i="16"/>
  <c r="K5" i="16"/>
  <c r="P5" i="16"/>
  <c r="J5" i="16"/>
  <c r="I5" i="16"/>
  <c r="H5" i="16"/>
  <c r="M5" i="16"/>
  <c r="L4" i="16"/>
  <c r="Q4" i="16"/>
  <c r="K4" i="16"/>
  <c r="J4" i="16"/>
  <c r="I4" i="16"/>
  <c r="N4" i="16"/>
  <c r="H4" i="16"/>
  <c r="M4" i="16"/>
  <c r="O84" i="16"/>
  <c r="O76" i="16"/>
  <c r="O77" i="16"/>
  <c r="O78" i="16"/>
  <c r="N76" i="16"/>
  <c r="N78" i="16"/>
  <c r="N79" i="16"/>
  <c r="N73" i="16"/>
  <c r="P59" i="16"/>
  <c r="O58" i="16"/>
  <c r="O59" i="16"/>
  <c r="O60" i="16"/>
  <c r="N58" i="16"/>
  <c r="N60" i="16"/>
  <c r="N59" i="16"/>
  <c r="N61" i="16"/>
  <c r="P54" i="16"/>
  <c r="P55" i="16"/>
  <c r="O54" i="16"/>
  <c r="N55" i="16"/>
  <c r="P41" i="16"/>
  <c r="O41" i="16"/>
  <c r="P42" i="16"/>
  <c r="O42" i="16"/>
  <c r="N43" i="16"/>
  <c r="O43" i="16"/>
  <c r="O37" i="16"/>
  <c r="N37" i="16"/>
  <c r="P30" i="16"/>
  <c r="O30" i="16"/>
  <c r="P31" i="16"/>
  <c r="P6" i="16"/>
  <c r="P7" i="16"/>
  <c r="O6" i="16"/>
  <c r="O7" i="16"/>
  <c r="N7" i="16"/>
  <c r="D2" i="16"/>
  <c r="O31" i="16"/>
  <c r="N31" i="16"/>
  <c r="Q73" i="16"/>
  <c r="N65" i="16"/>
  <c r="N66" i="16"/>
  <c r="N67" i="16"/>
  <c r="N25" i="16"/>
  <c r="M23" i="16"/>
  <c r="M11" i="16"/>
  <c r="N13" i="16"/>
  <c r="Q58" i="16"/>
  <c r="Q61" i="16"/>
  <c r="Q64" i="16"/>
  <c r="Q67" i="16"/>
  <c r="P65" i="16"/>
  <c r="P67" i="16"/>
  <c r="M70" i="16"/>
  <c r="M73" i="16"/>
  <c r="M72" i="16"/>
  <c r="P77" i="16"/>
  <c r="P79" i="16"/>
  <c r="M82" i="16"/>
  <c r="C80" i="16"/>
  <c r="M84" i="16"/>
  <c r="M35" i="16"/>
  <c r="M37" i="16"/>
  <c r="Q41" i="16"/>
  <c r="Q43" i="16"/>
  <c r="N48" i="16"/>
  <c r="N46" i="16"/>
  <c r="M47" i="16"/>
  <c r="M49" i="16"/>
  <c r="Q49" i="16"/>
  <c r="Q47" i="16"/>
  <c r="N52" i="16"/>
  <c r="N54" i="16"/>
  <c r="M55" i="16"/>
  <c r="M53" i="16"/>
  <c r="Q53" i="16"/>
  <c r="Q55" i="16"/>
  <c r="O55" i="16"/>
  <c r="M59" i="16"/>
  <c r="Q59" i="16"/>
  <c r="P60" i="16"/>
  <c r="O61" i="16"/>
  <c r="M65" i="16"/>
  <c r="Q65" i="16"/>
  <c r="P66" i="16"/>
  <c r="O67" i="16"/>
  <c r="M71" i="16"/>
  <c r="Q71" i="16"/>
  <c r="P72" i="16"/>
  <c r="O73" i="16"/>
  <c r="M77" i="16"/>
  <c r="Q77" i="16"/>
  <c r="P78" i="16"/>
  <c r="F74" i="16"/>
  <c r="O79" i="16"/>
  <c r="M83" i="16"/>
  <c r="Q83" i="16"/>
  <c r="P84" i="16"/>
  <c r="O85" i="16"/>
  <c r="M85" i="16"/>
  <c r="M58" i="16"/>
  <c r="M61" i="16"/>
  <c r="M64" i="16"/>
  <c r="M67" i="16"/>
  <c r="Q76" i="16"/>
  <c r="Q78" i="16"/>
  <c r="Q82" i="16"/>
  <c r="Q84" i="16"/>
  <c r="P83" i="16"/>
  <c r="P85" i="16"/>
  <c r="Q85" i="16"/>
  <c r="F50" i="16"/>
  <c r="N34" i="16"/>
  <c r="N36" i="16"/>
  <c r="Q35" i="16"/>
  <c r="Q37" i="16"/>
  <c r="M43" i="16"/>
  <c r="M41" i="16"/>
  <c r="O5" i="16"/>
  <c r="O4" i="16"/>
  <c r="M6" i="16"/>
  <c r="M7" i="16"/>
  <c r="Q7" i="16"/>
  <c r="Q6" i="16"/>
  <c r="O11" i="16"/>
  <c r="E8" i="16"/>
  <c r="O10" i="16"/>
  <c r="M13" i="16"/>
  <c r="M12" i="16"/>
  <c r="Q12" i="16"/>
  <c r="Q13" i="16"/>
  <c r="O17" i="16"/>
  <c r="O16" i="16"/>
  <c r="N24" i="16"/>
  <c r="N23" i="16"/>
  <c r="N29" i="16"/>
  <c r="N30" i="16"/>
  <c r="N35" i="16"/>
  <c r="Q36" i="16"/>
  <c r="M42" i="16"/>
  <c r="Q42" i="16"/>
  <c r="N47" i="16"/>
  <c r="Q48" i="16"/>
  <c r="M54" i="16"/>
  <c r="Q54" i="16"/>
  <c r="M60" i="16"/>
  <c r="P61" i="16"/>
  <c r="M66" i="16"/>
  <c r="Q66" i="16"/>
  <c r="Q79" i="16"/>
  <c r="Q70" i="16"/>
  <c r="Q72" i="16"/>
  <c r="P71" i="16"/>
  <c r="P73" i="16"/>
  <c r="F68" i="16"/>
  <c r="M76" i="16"/>
  <c r="M78" i="16"/>
  <c r="N40" i="16"/>
  <c r="N42" i="16"/>
  <c r="N5" i="16"/>
  <c r="N6" i="16"/>
  <c r="N11" i="16"/>
  <c r="N12" i="16"/>
  <c r="N18" i="16"/>
  <c r="N17" i="16"/>
  <c r="M18" i="16"/>
  <c r="M19" i="16"/>
  <c r="C14" i="16"/>
  <c r="Q19" i="16"/>
  <c r="Q18" i="16"/>
  <c r="O22" i="16"/>
  <c r="O23" i="16"/>
  <c r="E20" i="16"/>
  <c r="M25" i="16"/>
  <c r="M24" i="16"/>
  <c r="Q24" i="16"/>
  <c r="Q25" i="16"/>
  <c r="G20" i="16"/>
  <c r="O29" i="16"/>
  <c r="O28" i="16"/>
  <c r="M31" i="16"/>
  <c r="M30" i="16"/>
  <c r="Q31" i="16"/>
  <c r="Q30" i="16"/>
  <c r="M36" i="16"/>
  <c r="P37" i="16"/>
  <c r="F32" i="16"/>
  <c r="N41" i="16"/>
  <c r="P43" i="16"/>
  <c r="M48" i="16"/>
  <c r="P49" i="16"/>
  <c r="N53" i="16"/>
  <c r="Q60" i="16"/>
  <c r="M79" i="16"/>
  <c r="F26" i="16"/>
  <c r="N83" i="16"/>
  <c r="N77" i="16"/>
  <c r="N71" i="16"/>
  <c r="D68" i="16"/>
  <c r="C62" i="16"/>
  <c r="F80" i="16"/>
  <c r="D74" i="16"/>
  <c r="F2" i="16"/>
  <c r="G44" i="16"/>
  <c r="D14" i="16"/>
  <c r="E2" i="16"/>
  <c r="G14" i="16"/>
  <c r="F56" i="16"/>
  <c r="F8" i="16"/>
  <c r="E14" i="16"/>
  <c r="G26" i="16"/>
  <c r="E32" i="16"/>
  <c r="C38" i="16"/>
  <c r="E44" i="16"/>
  <c r="E62" i="16"/>
  <c r="D62" i="16"/>
  <c r="D44" i="16"/>
  <c r="E56" i="16"/>
  <c r="C2" i="16"/>
  <c r="G2" i="16"/>
  <c r="D26" i="16"/>
  <c r="C26" i="16"/>
  <c r="C32" i="16"/>
  <c r="E38" i="16"/>
  <c r="D50" i="16"/>
  <c r="E50" i="16"/>
  <c r="F62" i="16"/>
  <c r="E68" i="16"/>
  <c r="D80" i="16"/>
  <c r="E80" i="16"/>
  <c r="G68" i="16"/>
  <c r="G50" i="16"/>
  <c r="D38" i="16"/>
  <c r="G38" i="16"/>
  <c r="D32" i="16"/>
  <c r="G74" i="16"/>
  <c r="C74" i="16"/>
  <c r="C68" i="16"/>
  <c r="C50" i="16"/>
  <c r="D20" i="16"/>
  <c r="D8" i="16"/>
  <c r="G80" i="16"/>
  <c r="D56" i="16"/>
  <c r="G8" i="16"/>
  <c r="E74" i="16"/>
  <c r="C56" i="16"/>
  <c r="G32" i="16"/>
  <c r="G56" i="16"/>
  <c r="F38" i="16"/>
  <c r="G62" i="16"/>
  <c r="F20" i="16"/>
  <c r="F14" i="16"/>
  <c r="F44" i="16"/>
  <c r="E26" i="16"/>
  <c r="C20" i="16"/>
  <c r="C8" i="16"/>
  <c r="C44"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tc={2958D8E7-86B2-444D-91AC-07787B36A923}</author>
  </authors>
  <commentList>
    <comment ref="D10" authorId="0" shapeId="0" xr:uid="{2958D8E7-86B2-444D-91AC-07787B36A923}">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@An Rydant ik weet niet of dit haalbaar is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tc={731865AF-3F15-4CE5-AF76-694AE19151C4}</author>
  </authors>
  <commentList>
    <comment ref="M15" authorId="0" shapeId="0" xr:uid="{731865AF-3F15-4CE5-AF76-694AE19151C4}">
      <text>
        <t xml:space="preserve">[Threaded comment]
Your version of Excel allows you to read this threaded comment; however, any edits to it will get removed if the file is opened in a newer version of Excel. Learn more: https://go.microsoft.com/fwlink/?linkid=870924
Comment:
    @Willem-Jan Langaskens @Sarah Sturtewagen @Martine Vloeberghen 
In samenspraak met @An Rydant heb ik mijn initialen gezet waar nodig. Indien hier vragen/opmerkingen bij zijn hoor ik het graag. </t>
      </text>
    </comment>
  </commentList>
</comments>
</file>

<file path=xl/sharedStrings.xml><?xml version="1.0" encoding="utf-8"?>
<sst xmlns="http://schemas.openxmlformats.org/spreadsheetml/2006/main" count="2295" uniqueCount="1049">
  <si>
    <t>Afspraken</t>
  </si>
  <si>
    <t>Evaluatie</t>
  </si>
  <si>
    <t>Nog uit te voeren</t>
  </si>
  <si>
    <t>Actie voltooid</t>
  </si>
  <si>
    <t>Gerealiseerd</t>
  </si>
  <si>
    <t>Actie deels voltooid, deels in orde,  continu up-to-date gehouden</t>
  </si>
  <si>
    <t>Deels gerealiseerd</t>
  </si>
  <si>
    <t>Actie niet uitgevoerd, niet op schema</t>
  </si>
  <si>
    <t>Nog lopende</t>
  </si>
  <si>
    <t>Actie nog niet gestart</t>
  </si>
  <si>
    <t>Uitgesteld</t>
  </si>
  <si>
    <t>nvt</t>
  </si>
  <si>
    <t>Actie niet gepland in dit jaar</t>
  </si>
  <si>
    <t>Niet gerealiseerd</t>
  </si>
  <si>
    <t>Niet gepland dit jaar</t>
  </si>
  <si>
    <t>Verantwoordelijken</t>
  </si>
  <si>
    <t>Afk.</t>
  </si>
  <si>
    <t>Volledige benaming</t>
  </si>
  <si>
    <t>Opmerkingen</t>
  </si>
  <si>
    <t>AR</t>
  </si>
  <si>
    <t>An Rydant</t>
  </si>
  <si>
    <t>Algemeen Directeur Vlaamse Zwemfederatie</t>
  </si>
  <si>
    <t>MV</t>
  </si>
  <si>
    <t>Martine Vloeberghen</t>
  </si>
  <si>
    <t>financieel Directeur</t>
  </si>
  <si>
    <t>LG</t>
  </si>
  <si>
    <t>Lode Grossen</t>
  </si>
  <si>
    <t>Technisch Directeur zwemmen</t>
  </si>
  <si>
    <t>DD</t>
  </si>
  <si>
    <t>David De Wandel</t>
  </si>
  <si>
    <t>DSKO</t>
  </si>
  <si>
    <t>IL</t>
  </si>
  <si>
    <t>Inge Leeten</t>
  </si>
  <si>
    <t>teamleader zwemmen</t>
  </si>
  <si>
    <t>GV</t>
  </si>
  <si>
    <t>Gretl Vandamme</t>
  </si>
  <si>
    <t>personeelslid - leren zwemmen</t>
  </si>
  <si>
    <t>PV</t>
  </si>
  <si>
    <t>Pacale Verbauwen</t>
  </si>
  <si>
    <t>Personeelslid - zwemmen</t>
  </si>
  <si>
    <t>WJL</t>
  </si>
  <si>
    <t>Willem-Jan Langaskens</t>
  </si>
  <si>
    <t>WS</t>
  </si>
  <si>
    <t>Wim Symoens</t>
  </si>
  <si>
    <t>Personeelslid - waterpolo - recreatie</t>
  </si>
  <si>
    <t>SS</t>
  </si>
  <si>
    <t>Sarah Sturtewagen</t>
  </si>
  <si>
    <t>Personeelslid - administratie - communicatie</t>
  </si>
  <si>
    <t>IDK</t>
  </si>
  <si>
    <t>Ingrid De Kimpe</t>
  </si>
  <si>
    <t>medewerker artistiek zwemmen</t>
  </si>
  <si>
    <t>RVB</t>
  </si>
  <si>
    <t>raad van bestuur</t>
  </si>
  <si>
    <t>Verklaringen</t>
  </si>
  <si>
    <t>Zwemschool = Leren zwemmen (leeftijd 3-8 jaar)</t>
  </si>
  <si>
    <t>Actieve start = (1-3 jaar)</t>
  </si>
  <si>
    <t>Master = +25-jarigen</t>
  </si>
  <si>
    <t>Sportouder = elke ouder van een zwemmend kind</t>
  </si>
  <si>
    <t>BF LD 2022</t>
  </si>
  <si>
    <t>BF FOUTREM</t>
  </si>
  <si>
    <t>WP AC</t>
  </si>
  <si>
    <t>BF WPBEACH</t>
  </si>
  <si>
    <t>AQUALITY</t>
  </si>
  <si>
    <t>personeel/werking</t>
  </si>
  <si>
    <t>begroting 2021</t>
  </si>
  <si>
    <t>SD1OD1</t>
  </si>
  <si>
    <t>010101</t>
  </si>
  <si>
    <t>010102</t>
  </si>
  <si>
    <t>010103</t>
  </si>
  <si>
    <t>010104</t>
  </si>
  <si>
    <t>010105</t>
  </si>
  <si>
    <t>010106</t>
  </si>
  <si>
    <t>010107</t>
  </si>
  <si>
    <t>010108</t>
  </si>
  <si>
    <t>010109</t>
  </si>
  <si>
    <t>010110</t>
  </si>
  <si>
    <t>010111</t>
  </si>
  <si>
    <t>010112</t>
  </si>
  <si>
    <t>010113</t>
  </si>
  <si>
    <t>010114</t>
  </si>
  <si>
    <t>010115</t>
  </si>
  <si>
    <t>010116</t>
  </si>
  <si>
    <t>SD1OD2</t>
  </si>
  <si>
    <t>010201</t>
  </si>
  <si>
    <t>010202</t>
  </si>
  <si>
    <t>010203</t>
  </si>
  <si>
    <t>010204</t>
  </si>
  <si>
    <t>SD1OD3</t>
  </si>
  <si>
    <t>010301</t>
  </si>
  <si>
    <t>010302</t>
  </si>
  <si>
    <t>010303</t>
  </si>
  <si>
    <t>010304</t>
  </si>
  <si>
    <t>010305</t>
  </si>
  <si>
    <t>010306</t>
  </si>
  <si>
    <t>010307</t>
  </si>
  <si>
    <t>010308</t>
  </si>
  <si>
    <t>010309</t>
  </si>
  <si>
    <t>010310</t>
  </si>
  <si>
    <t>010311</t>
  </si>
  <si>
    <t>010312</t>
  </si>
  <si>
    <t>010313</t>
  </si>
  <si>
    <t>010314</t>
  </si>
  <si>
    <t>010315</t>
  </si>
  <si>
    <t>010316</t>
  </si>
  <si>
    <t>010317</t>
  </si>
  <si>
    <t>010318</t>
  </si>
  <si>
    <t>010319</t>
  </si>
  <si>
    <t>010320</t>
  </si>
  <si>
    <t>010321</t>
  </si>
  <si>
    <t>010322</t>
  </si>
  <si>
    <t>010323</t>
  </si>
  <si>
    <t>010324</t>
  </si>
  <si>
    <t>010325</t>
  </si>
  <si>
    <t>010326</t>
  </si>
  <si>
    <t>010327</t>
  </si>
  <si>
    <t>010328</t>
  </si>
  <si>
    <t>010329</t>
  </si>
  <si>
    <t>010330</t>
  </si>
  <si>
    <t>010331</t>
  </si>
  <si>
    <t>SD1OD4</t>
  </si>
  <si>
    <t>010401</t>
  </si>
  <si>
    <t>010402</t>
  </si>
  <si>
    <t>010403</t>
  </si>
  <si>
    <t>010404</t>
  </si>
  <si>
    <t>010405</t>
  </si>
  <si>
    <t>010406</t>
  </si>
  <si>
    <t>010407</t>
  </si>
  <si>
    <t>010408</t>
  </si>
  <si>
    <t>010409</t>
  </si>
  <si>
    <t>010410</t>
  </si>
  <si>
    <t>010411</t>
  </si>
  <si>
    <t>010412</t>
  </si>
  <si>
    <t>010413</t>
  </si>
  <si>
    <t>SD1OD5</t>
  </si>
  <si>
    <t>010501</t>
  </si>
  <si>
    <t>010502</t>
  </si>
  <si>
    <t>010503</t>
  </si>
  <si>
    <t>010504</t>
  </si>
  <si>
    <t>010505</t>
  </si>
  <si>
    <t>010506</t>
  </si>
  <si>
    <t>SD1OD6</t>
  </si>
  <si>
    <t>010601</t>
  </si>
  <si>
    <t>010602</t>
  </si>
  <si>
    <t>010603</t>
  </si>
  <si>
    <t>010604</t>
  </si>
  <si>
    <t>010605</t>
  </si>
  <si>
    <t>010606</t>
  </si>
  <si>
    <t>010607</t>
  </si>
  <si>
    <t>010608</t>
  </si>
  <si>
    <t>010609</t>
  </si>
  <si>
    <t>010610</t>
  </si>
  <si>
    <t>010611</t>
  </si>
  <si>
    <t>010612</t>
  </si>
  <si>
    <t>010613</t>
  </si>
  <si>
    <t>010614</t>
  </si>
  <si>
    <t>010615</t>
  </si>
  <si>
    <t>010616</t>
  </si>
  <si>
    <t>010617</t>
  </si>
  <si>
    <t>010618</t>
  </si>
  <si>
    <t>010619</t>
  </si>
  <si>
    <t>SD1OD7</t>
  </si>
  <si>
    <t>010701</t>
  </si>
  <si>
    <t>010702</t>
  </si>
  <si>
    <t>010703</t>
  </si>
  <si>
    <t>010704</t>
  </si>
  <si>
    <t>010705</t>
  </si>
  <si>
    <t>010706</t>
  </si>
  <si>
    <t>010707</t>
  </si>
  <si>
    <t>010708</t>
  </si>
  <si>
    <t>010709</t>
  </si>
  <si>
    <t>010710</t>
  </si>
  <si>
    <t>010711</t>
  </si>
  <si>
    <t>010712</t>
  </si>
  <si>
    <t>010713</t>
  </si>
  <si>
    <t>010714</t>
  </si>
  <si>
    <t>010715</t>
  </si>
  <si>
    <t>010716</t>
  </si>
  <si>
    <t>010717</t>
  </si>
  <si>
    <t>010718</t>
  </si>
  <si>
    <t>010719</t>
  </si>
  <si>
    <t>010720</t>
  </si>
  <si>
    <t>010721</t>
  </si>
  <si>
    <t>010722</t>
  </si>
  <si>
    <t>010723</t>
  </si>
  <si>
    <t>010724</t>
  </si>
  <si>
    <t>010725</t>
  </si>
  <si>
    <t>010726</t>
  </si>
  <si>
    <t>010727</t>
  </si>
  <si>
    <t>010728</t>
  </si>
  <si>
    <t>010729</t>
  </si>
  <si>
    <t>010730</t>
  </si>
  <si>
    <t>010731</t>
  </si>
  <si>
    <t>010732</t>
  </si>
  <si>
    <t>010733</t>
  </si>
  <si>
    <t>010734</t>
  </si>
  <si>
    <t>010735</t>
  </si>
  <si>
    <t>010736</t>
  </si>
  <si>
    <t>010737</t>
  </si>
  <si>
    <t>010738</t>
  </si>
  <si>
    <t>010739</t>
  </si>
  <si>
    <t>010740</t>
  </si>
  <si>
    <t>010741</t>
  </si>
  <si>
    <t>010742</t>
  </si>
  <si>
    <t>010743</t>
  </si>
  <si>
    <t>SD1OD8</t>
  </si>
  <si>
    <t>010801</t>
  </si>
  <si>
    <t>010802</t>
  </si>
  <si>
    <t>010803</t>
  </si>
  <si>
    <t>010804</t>
  </si>
  <si>
    <t>010805</t>
  </si>
  <si>
    <t>010806</t>
  </si>
  <si>
    <t>SD2OD1</t>
  </si>
  <si>
    <t>020101</t>
  </si>
  <si>
    <t>020102</t>
  </si>
  <si>
    <t>020103</t>
  </si>
  <si>
    <t>020104</t>
  </si>
  <si>
    <t>SD2OD2</t>
  </si>
  <si>
    <t>020201</t>
  </si>
  <si>
    <t>020202</t>
  </si>
  <si>
    <t>020203</t>
  </si>
  <si>
    <t>020204</t>
  </si>
  <si>
    <t>SD2OD3</t>
  </si>
  <si>
    <t>020301</t>
  </si>
  <si>
    <t>020302</t>
  </si>
  <si>
    <t>020303</t>
  </si>
  <si>
    <t>020304</t>
  </si>
  <si>
    <t>SD2OD4</t>
  </si>
  <si>
    <t>030401</t>
  </si>
  <si>
    <t>030402</t>
  </si>
  <si>
    <t>030403</t>
  </si>
  <si>
    <t>SD3OD1</t>
  </si>
  <si>
    <t>030101</t>
  </si>
  <si>
    <t>030102</t>
  </si>
  <si>
    <t>030103</t>
  </si>
  <si>
    <t>030104</t>
  </si>
  <si>
    <t>030105</t>
  </si>
  <si>
    <t>SD3OD2</t>
  </si>
  <si>
    <t>030201</t>
  </si>
  <si>
    <t>030202</t>
  </si>
  <si>
    <t>030203</t>
  </si>
  <si>
    <t>030204</t>
  </si>
  <si>
    <t>SD4OD1</t>
  </si>
  <si>
    <t>040101</t>
  </si>
  <si>
    <t>040102</t>
  </si>
  <si>
    <t>040103</t>
  </si>
  <si>
    <t>040104</t>
  </si>
  <si>
    <t>040105</t>
  </si>
  <si>
    <t>040106</t>
  </si>
  <si>
    <t>040107</t>
  </si>
  <si>
    <t>040108</t>
  </si>
  <si>
    <t>040109</t>
  </si>
  <si>
    <t>SD4OD2</t>
  </si>
  <si>
    <t>040201</t>
  </si>
  <si>
    <t>040202</t>
  </si>
  <si>
    <t>SD4OD3</t>
  </si>
  <si>
    <t>040301</t>
  </si>
  <si>
    <t>040302</t>
  </si>
  <si>
    <t>040303</t>
  </si>
  <si>
    <t>040304</t>
  </si>
  <si>
    <t>040305</t>
  </si>
  <si>
    <t>040306</t>
  </si>
  <si>
    <t>040307</t>
  </si>
  <si>
    <t>040308</t>
  </si>
  <si>
    <t>040309</t>
  </si>
  <si>
    <t>040310</t>
  </si>
  <si>
    <t>040311</t>
  </si>
  <si>
    <t>040312</t>
  </si>
  <si>
    <t>040313</t>
  </si>
  <si>
    <t>040314</t>
  </si>
  <si>
    <t>040315</t>
  </si>
  <si>
    <t>040316</t>
  </si>
  <si>
    <t>040317</t>
  </si>
  <si>
    <t>040318</t>
  </si>
  <si>
    <t>040319</t>
  </si>
  <si>
    <t>040320</t>
  </si>
  <si>
    <t>040321</t>
  </si>
  <si>
    <t>040322</t>
  </si>
  <si>
    <t>040323</t>
  </si>
  <si>
    <t>040324</t>
  </si>
  <si>
    <t>algemene werking</t>
  </si>
  <si>
    <t>90000</t>
  </si>
  <si>
    <t>60491000</t>
  </si>
  <si>
    <t>VOORRAADWIJZIGING 'LEREN ZWEMMEN'</t>
  </si>
  <si>
    <t>61000000</t>
  </si>
  <si>
    <t xml:space="preserve">HUUR TECHNOLOGISCH MATERIAAL         </t>
  </si>
  <si>
    <t>61010000</t>
  </si>
  <si>
    <t>HUUR SPORTMATERIAAL</t>
  </si>
  <si>
    <t>61030000</t>
  </si>
  <si>
    <t>HUUR VOERTUIGEN, REDDINGS- EN VOLGBOT</t>
  </si>
  <si>
    <t>61040000</t>
  </si>
  <si>
    <t xml:space="preserve">HUUR SPORTACCOMMODATIES              </t>
  </si>
  <si>
    <t>61060000</t>
  </si>
  <si>
    <t xml:space="preserve">HUUR VERGADER- EN LESLOKALEN         </t>
  </si>
  <si>
    <t>61100000</t>
  </si>
  <si>
    <t>VERBRUIKSKOSTEN VOOR INT EN EXT COMMU</t>
  </si>
  <si>
    <t>61110000</t>
  </si>
  <si>
    <t xml:space="preserve">AANKOOP VAN BUREELBENODIGDHEDEN      </t>
  </si>
  <si>
    <t>61120000</t>
  </si>
  <si>
    <t>BRANDSTOF VOERTUIGEN</t>
  </si>
  <si>
    <t>61139000</t>
  </si>
  <si>
    <t xml:space="preserve">VERZEKERING LEDEN                       </t>
  </si>
  <si>
    <t>61139200</t>
  </si>
  <si>
    <t>VERZEKERING BA SPORTFED/BESTUURDERS/PERS</t>
  </si>
  <si>
    <t>61140000</t>
  </si>
  <si>
    <t xml:space="preserve">ONDERHOUD GEBOUWEN                      </t>
  </si>
  <si>
    <t>61150000</t>
  </si>
  <si>
    <t xml:space="preserve">AANKOOP TECHNOLOGISCH MATERIAAL      </t>
  </si>
  <si>
    <t>61151000</t>
  </si>
  <si>
    <t xml:space="preserve">AANKOOP SPORTMATERIAAL               </t>
  </si>
  <si>
    <t>AANKOOP BREVETTEN</t>
  </si>
  <si>
    <t>61152010</t>
  </si>
  <si>
    <t xml:space="preserve">AANKOOP DIDACTISCH MATERIAAL         </t>
  </si>
  <si>
    <t>61190000</t>
  </si>
  <si>
    <t>ANDERE AANKOPEN</t>
  </si>
  <si>
    <t>61180000</t>
  </si>
  <si>
    <t>SOFTWARE (assist, splash,swimscore)</t>
  </si>
  <si>
    <t>61200010</t>
  </si>
  <si>
    <t xml:space="preserve">VERPLAATSINGSKOSTEN MW </t>
  </si>
  <si>
    <t>61210000</t>
  </si>
  <si>
    <t xml:space="preserve">VERPLAATSINGSKOSTEN SPORTTECH MW </t>
  </si>
  <si>
    <t>61230000</t>
  </si>
  <si>
    <t>VERPLAATSINGSKOSTEN DEELNEMERS</t>
  </si>
  <si>
    <t>61260000</t>
  </si>
  <si>
    <t xml:space="preserve">VERPLAATSINGSKOSTEN DOCENT     </t>
  </si>
  <si>
    <t>61300010</t>
  </si>
  <si>
    <t xml:space="preserve">DRUKWERKEN                           </t>
  </si>
  <si>
    <t>61310000</t>
  </si>
  <si>
    <t>KOSTEN VOOR INFORMATIE- EN PROMOTIEMA</t>
  </si>
  <si>
    <t>61400000</t>
  </si>
  <si>
    <t xml:space="preserve">KOSTEN VOOR MEDISCHE HULPPOSTEN      </t>
  </si>
  <si>
    <t>61410000</t>
  </si>
  <si>
    <t xml:space="preserve">KOSTEN VOOR AUTEURSRECHTEN           </t>
  </si>
  <si>
    <t>61420000</t>
  </si>
  <si>
    <t>OPMAAK, NEERLEGGING EN CONTROLE JAARR</t>
  </si>
  <si>
    <t>61460000</t>
  </si>
  <si>
    <t xml:space="preserve">DIENSTVERLENING ADM MW     </t>
  </si>
  <si>
    <t xml:space="preserve">DIENSTVERLENING SPORTTECH MW </t>
  </si>
  <si>
    <t>61463000</t>
  </si>
  <si>
    <t xml:space="preserve">DIENSTVERLENING DOOR DOCENTEN        </t>
  </si>
  <si>
    <t>61469000</t>
  </si>
  <si>
    <t>DIENSTVERLENING ANDERE MW</t>
  </si>
  <si>
    <t>61461099</t>
  </si>
  <si>
    <t>DIENSTVERLENING DSKO</t>
  </si>
  <si>
    <t>61471000</t>
  </si>
  <si>
    <t xml:space="preserve">VERENIGINGSWERK </t>
  </si>
  <si>
    <t>61500000</t>
  </si>
  <si>
    <t xml:space="preserve">INSCHRIJVINGSGELD CURSUSSEN/DEELNAME IW   </t>
  </si>
  <si>
    <t>61510000</t>
  </si>
  <si>
    <t xml:space="preserve">BIJDRAGE AAN VLAAMSE SPORTFEDERATIE  </t>
  </si>
  <si>
    <t>61590000</t>
  </si>
  <si>
    <t xml:space="preserve">ANDERE BIJDRAGEN                        </t>
  </si>
  <si>
    <t>61590010</t>
  </si>
  <si>
    <t xml:space="preserve">BIJDRAGE CLUBMEDEWERKERS KAMPIOENSCHAPPEN                  </t>
  </si>
  <si>
    <t>61590020</t>
  </si>
  <si>
    <t>BIJDRAGE KBZB WP</t>
  </si>
  <si>
    <t>61600010</t>
  </si>
  <si>
    <t xml:space="preserve">VERBLIJFSKOSTEN MEDEWERKERS      </t>
  </si>
  <si>
    <t>61630000</t>
  </si>
  <si>
    <t xml:space="preserve">VERBLIJFSKOSTEN DEELNEMERS  </t>
  </si>
  <si>
    <t>61900000</t>
  </si>
  <si>
    <t>KOSTEN VERGADERING, CONGRESSEN SPORTTECH</t>
  </si>
  <si>
    <t>61920000</t>
  </si>
  <si>
    <t xml:space="preserve">LEVERING BRANDSTOF, ENERGIE EN WATER    </t>
  </si>
  <si>
    <t>61930000</t>
  </si>
  <si>
    <t xml:space="preserve">KOSTEN SOCIAAL SECRETARIAAT             </t>
  </si>
  <si>
    <t>61990000</t>
  </si>
  <si>
    <t xml:space="preserve">KOSTEN ORGANISATIE/EVENTS/BIJSCHOLINGEN   </t>
  </si>
  <si>
    <t>62000000</t>
  </si>
  <si>
    <t xml:space="preserve">PERSONEELSLEDEN IN VASTE DIENST         </t>
  </si>
  <si>
    <t>62310000</t>
  </si>
  <si>
    <t xml:space="preserve">VERZEKERING TEGEN ARBEIDSONGEVALLEN     </t>
  </si>
  <si>
    <t>62320000</t>
  </si>
  <si>
    <t xml:space="preserve">WOON/WERK-VERKEER PERSONEEL             </t>
  </si>
  <si>
    <t>62340000</t>
  </si>
  <si>
    <t>MAALTIJDCHEQUE</t>
  </si>
  <si>
    <t>63010000</t>
  </si>
  <si>
    <t>AFSCHR SOFTWARE</t>
  </si>
  <si>
    <t>63011000</t>
  </si>
  <si>
    <t>AFSCHRIJVING WEBSITE</t>
  </si>
  <si>
    <t>63018050</t>
  </si>
  <si>
    <t>JS_AFSCHR SOFTWARE</t>
  </si>
  <si>
    <t>63020000</t>
  </si>
  <si>
    <t xml:space="preserve">AFSCHR OP GEBOUW         </t>
  </si>
  <si>
    <t>63021000</t>
  </si>
  <si>
    <t xml:space="preserve">AFSCHRIJVING TECHNOLOGISCH MATERIAAL    </t>
  </si>
  <si>
    <t>63023000</t>
  </si>
  <si>
    <t>AFSCHRIJVING SPORTMATERIAAL</t>
  </si>
  <si>
    <t>63023010</t>
  </si>
  <si>
    <t xml:space="preserve">AFSCHR OP MEUBILAIR (VOLLE EIGENDOM)    </t>
  </si>
  <si>
    <t>AFSCHR OP ROLLEND MATERIAAL</t>
  </si>
  <si>
    <t>63024100</t>
  </si>
  <si>
    <t>AFSCHR OP INSTALLATIES TOPSPORTBAD</t>
  </si>
  <si>
    <t>67100000</t>
  </si>
  <si>
    <t>BELASTINGEN OP ONROERENDE GOEDEREN</t>
  </si>
  <si>
    <t>64800000</t>
  </si>
  <si>
    <t xml:space="preserve">SUBSIDIES AAN CLUBS </t>
  </si>
  <si>
    <t>65000010</t>
  </si>
  <si>
    <t xml:space="preserve">RENTE GEBOUW                            </t>
  </si>
  <si>
    <t>65910000</t>
  </si>
  <si>
    <t xml:space="preserve">BANKONKOSTEN                            </t>
  </si>
  <si>
    <t>topsport zwemmen</t>
  </si>
  <si>
    <t>70010000</t>
  </si>
  <si>
    <t xml:space="preserve">VERKOPEN POLO OFFICIALS                 </t>
  </si>
  <si>
    <t>70050000</t>
  </si>
  <si>
    <t xml:space="preserve">VERKOOP leren zwemmen           </t>
  </si>
  <si>
    <t>70040000</t>
  </si>
  <si>
    <t xml:space="preserve">VERKOOP ISB BREVETTEN                   </t>
  </si>
  <si>
    <t>70119000</t>
  </si>
  <si>
    <t xml:space="preserve">RECUP ANDERE WERKINGSOPBRENGSTEN           </t>
  </si>
  <si>
    <t>70150000</t>
  </si>
  <si>
    <t>INSCHRIJVINGSGELD OPLEIDINGEN/TALENT/ANALYSE</t>
  </si>
  <si>
    <t>70152000</t>
  </si>
  <si>
    <t xml:space="preserve">STARTGELDEN                </t>
  </si>
  <si>
    <t>70331000</t>
  </si>
  <si>
    <t>INKOMGELDEN KAMPIOENSCHAPPEN/SWIMEXPERIENCE</t>
  </si>
  <si>
    <t>INKOMGELDEN ZWEMSCHOOL</t>
  </si>
  <si>
    <t>70910000</t>
  </si>
  <si>
    <t xml:space="preserve">WEDSTRIJDBOETES                         </t>
  </si>
  <si>
    <t>73000000</t>
  </si>
  <si>
    <t xml:space="preserve">LIDGELD WERKELIJKE LEDEN                </t>
  </si>
  <si>
    <t>73010000</t>
  </si>
  <si>
    <t xml:space="preserve">VERGUNNING ZWEMMEN                      </t>
  </si>
  <si>
    <t>73010100</t>
  </si>
  <si>
    <t xml:space="preserve">VERGUNNING WATERPOLO                    </t>
  </si>
  <si>
    <t>73010200</t>
  </si>
  <si>
    <t xml:space="preserve">VERGUNNING ARTISTIEK ZWEMMEN             </t>
  </si>
  <si>
    <t>73010300</t>
  </si>
  <si>
    <t xml:space="preserve">VERGUNNING SCHOONSPRINGEN               </t>
  </si>
  <si>
    <t>73010400</t>
  </si>
  <si>
    <t xml:space="preserve">VERGUNNING OFFICIAL/AFGEVAARDIGDE       </t>
  </si>
  <si>
    <t>73020000</t>
  </si>
  <si>
    <t xml:space="preserve">CLUBBIJDRAGE                            </t>
  </si>
  <si>
    <t>73700000</t>
  </si>
  <si>
    <t xml:space="preserve">SUBSIDIES SPORT.VLAANDEREN BASISSUBSIDIES          </t>
  </si>
  <si>
    <t>73700070</t>
  </si>
  <si>
    <t>SUBSIDIES TOPSPORT ZWEMMEN</t>
  </si>
  <si>
    <t>737000</t>
  </si>
  <si>
    <t xml:space="preserve">SUBSIDIES SPORT.VLAANDEREN JEUGDSPORT              </t>
  </si>
  <si>
    <t>SUBSIDIES SPORT.VLAANDEREN LAAGDREMPELIG</t>
  </si>
  <si>
    <t>73700080</t>
  </si>
  <si>
    <t>SUBSIDIES SPORT.VLAANDEREN INNOVATIE</t>
  </si>
  <si>
    <t>73700092</t>
  </si>
  <si>
    <t>BE GOLD</t>
  </si>
  <si>
    <t>73710000</t>
  </si>
  <si>
    <t>SUBSIDIES VLAAMSE INTERSECTORALE AKKOORDEN</t>
  </si>
  <si>
    <t>73720000</t>
  </si>
  <si>
    <t>TUSSENKOMST MARIBEL</t>
  </si>
  <si>
    <t>73722000</t>
  </si>
  <si>
    <t>SUBSIDIES GEMEENTE</t>
  </si>
  <si>
    <t>73724000</t>
  </si>
  <si>
    <t xml:space="preserve">TOPSPORT VLAANDEREN                     </t>
  </si>
  <si>
    <t>74000000</t>
  </si>
  <si>
    <t>VORMINGSBUDGET VIVO</t>
  </si>
  <si>
    <t>74300000</t>
  </si>
  <si>
    <t xml:space="preserve">INKOMSTEN SPONSORING, TV-RECHTEN        </t>
  </si>
  <si>
    <t>Vlaamse Zwemfederatie</t>
  </si>
  <si>
    <t>Timing</t>
  </si>
  <si>
    <t>Status uitvoering actie/doelstelling</t>
  </si>
  <si>
    <t>Begroting</t>
  </si>
  <si>
    <t>Status resultatenrekening</t>
  </si>
  <si>
    <t>SD</t>
  </si>
  <si>
    <t>OD</t>
  </si>
  <si>
    <t>Actie</t>
  </si>
  <si>
    <t>Omschrijving</t>
  </si>
  <si>
    <t>Verantw</t>
  </si>
  <si>
    <t>Ana-lytische code</t>
  </si>
  <si>
    <t>kosten
2021</t>
  </si>
  <si>
    <t>opbrengsten
2021</t>
  </si>
  <si>
    <t>kosten
2022</t>
  </si>
  <si>
    <t>opbrengsten
2022</t>
  </si>
  <si>
    <t>kosten
2023</t>
  </si>
  <si>
    <t>opbrengsten
2023</t>
  </si>
  <si>
    <t>kosten
2024</t>
  </si>
  <si>
    <t>opbrengsten
2024</t>
  </si>
  <si>
    <t>SD001</t>
  </si>
  <si>
    <t>Zwemmen is een gezonde vrijetijdsbesteding die alle Vlamingen hun hele leven lang kunnen beoefenen.</t>
  </si>
  <si>
    <t>OD001</t>
  </si>
  <si>
    <t>De VZF brengt de zwemsporten onder de aandacht via alle communicatiekanalen.</t>
  </si>
  <si>
    <t>Indicatoren</t>
  </si>
  <si>
    <t>A 1.1.1</t>
  </si>
  <si>
    <t>Op 1/7/2021 beschikt de VZF over een nieuw logo en een styleguide voor alle print en social media toepassingen.</t>
  </si>
  <si>
    <t>A 1.1.2</t>
  </si>
  <si>
    <t>Op 1/7/2021 is een strategie uitgewerkt waarbij URLs en social media pagina's m.b.t. zwemfed en leren zwemmen geclaimd worden en er gecentraliseerd gewerkt wordt. Daarbij wordt teruggeplooid naar de basisaccounts, met daarnaast één specifiek kanaal voor leren zwemmen, waterpolo, open water, artistiek zwemmen en schoonspringen.</t>
  </si>
  <si>
    <t>LVA</t>
  </si>
  <si>
    <t>A 1.1.3</t>
  </si>
  <si>
    <t>Er wordt een inventaris gemaakt van de materialen met het huidige logo tegen 1/2/2021</t>
  </si>
  <si>
    <t>A 1.1.4</t>
  </si>
  <si>
    <t>Op 1/10/2021 hebben atleten met een olympische selectie en potentiële finalisten in grote internationale wedstrijden (EJK, EK, ...), leden van de topsportscbool en staf een uniforme uitrusting die in regel is met de nieuwe styleguide van de VZF.</t>
  </si>
  <si>
    <t>A 1.1.5</t>
  </si>
  <si>
    <t xml:space="preserve">De VZF organiseert een mediatraining voor alle atleten met een olympische selectie en potentiële finalisten in grote internationale wedstrijden voor 1/3/2021 en opnieuw voor 1/3/2024. </t>
  </si>
  <si>
    <t>A 1.1.6</t>
  </si>
  <si>
    <t>Tegen 1/9/2023 beschikt de VZF over een team van vrijwillige social media reporters uit de clubs die wekelijks content vanuit de regio's aanleveren. Er wordt voor de reporters een opleiding georganiseerd (stories, storytelling, gebruik van Instagram, beheer Facebook pagina, creatie van facebook groepen,...) en voldoende feedback momenten voorzien met social-media specialisten.</t>
  </si>
  <si>
    <t>A 1.1.7</t>
  </si>
  <si>
    <t>Op 1/1/2023 heeft de facebook pagina van zwemfed meer dan 8.000 volgers, die van waterpolo 1.100, artistiek zwemmen 750, open water 1.200 en schoonspringen 75.</t>
  </si>
  <si>
    <t>A 1.1.8</t>
  </si>
  <si>
    <t>Op 1/1/2023 heeft de instagram pagina van vlaamse_zwemfed meer dan 3.500 volgers.</t>
  </si>
  <si>
    <t>A 1.1.9</t>
  </si>
  <si>
    <t>De VZF post minimaal 90 stories per jaar.</t>
  </si>
  <si>
    <t>A 1.1.10</t>
  </si>
  <si>
    <t>Op 31/12/2021 is de website van VZF SEO-fit. Dit wordt jaarlijks herbekeken.</t>
  </si>
  <si>
    <t>A 1.1.11</t>
  </si>
  <si>
    <t>Op 1/1/2024 controleren we via de bevraging of 85% van trainers en bestuursleden de website consulteerde in de laatste 6 maanden door het aanbieden en constant updaten van webinars, interessante tips &amp; tricks en filmpjes.</t>
  </si>
  <si>
    <t>A 1.1.12</t>
  </si>
  <si>
    <t>Op 1/1/2024 controleren we via de bevraging of 50% van de bevraagde leden de website in de laatste 6 maanden consulteerden. We doen dit o.m. door aan topzwemmers tips &amp; tricks en filmpjes te vragen.</t>
  </si>
  <si>
    <t>A 1.1.13</t>
  </si>
  <si>
    <t>De website van de VZF bereikt elk jaar minimum 5% meer unieke bezoekers dan het jaar voordien. Concreet zijn er dat voor 2021 90.000, voor 2022 94.500, voor 2023 99.225 en voor 2024 104.186. We doen dit door de website permanent te updaten, nieuwe pagina's op te laden, meer info aan te bieden aan recreanten, last-minute aankondigingen,  organisatie van praatcafés ...</t>
  </si>
  <si>
    <t>A 1.1.14</t>
  </si>
  <si>
    <t>De VZF haalt elk jaar minimaal 4 keer prime time coverage op Eén, VTM of Vier. Daarvan zijn minimaal twee items niet gelinkt aan topsport.</t>
  </si>
  <si>
    <t>A 1.1.15</t>
  </si>
  <si>
    <t>Op 1/9/2021 beschikt de VZF over de juiste ambassadeurs voor haar communicatie die de waarden van de federatie belichamen.</t>
  </si>
  <si>
    <t>A 1.1.16</t>
  </si>
  <si>
    <t>In 2021 wordt een lijst samengesteld van BV's die zwemfanaten zijn.  Deze worden gecontacteerd als influencers.</t>
  </si>
  <si>
    <t>OD002</t>
  </si>
  <si>
    <t>De VZF toont wetenschappelijk aan dat zwemmen gezond is en promoot het veilig beleven van de sport.</t>
  </si>
  <si>
    <t>DDW</t>
  </si>
  <si>
    <t>A 1.2.1</t>
  </si>
  <si>
    <t>Op 1/1/2024 zijn minimaal 3 thesissen gewijd (BaMa LO) aan het in kaart brengen van de voordelen van zwemmen op fysiek, mentaal en/of sociaal vlak.</t>
  </si>
  <si>
    <t>A 1.2.2</t>
  </si>
  <si>
    <t>De VZF is in staat om op 1/9/2023 na wetenschappelijk onderzoek aan te tonen of babyzwemmen gezond is en aan te raden is voor baby's van minder dan 3, 6 of 12 maanden.</t>
  </si>
  <si>
    <t>A 1.2.3</t>
  </si>
  <si>
    <t>De VZF voorziet in 2024 in een grafisch aantrekkelijke synthese van de voordelen van levenslang zwemmen, die hiermee breed gepromoot kunnen worden.</t>
  </si>
  <si>
    <t>A 1.2.4</t>
  </si>
  <si>
    <t>De VZF probeert zwemmen te integreren in de eerstvolgende (2022) en daaropvolgende (2024) barometer van het geluksonderzoek van Professor Annemans.</t>
  </si>
  <si>
    <t>OD003</t>
  </si>
  <si>
    <t>De VZF spoort haar clubs aan om meer en bredere doelgroepen aan te spreken.</t>
  </si>
  <si>
    <t>A 1.3.1</t>
  </si>
  <si>
    <t>Het aantal zwemscholen (met kinderen van 3 t.e.m. 8 jaar), aangesloten bij de VZF, stijgt tot 131 (+5) in 2021 en verder jaarlijks met minimum 5. Die uitbreiding wordt gerealiseerd door het benaderen en opleiden van nieuwe zwemscholen en lesgevers die nog niet aangesloten zijn bij de VZF en door het uitbreiden van het aanbod van de aangesloten clubs die nog niet over een zwemschool beschikken.</t>
  </si>
  <si>
    <t>GVD</t>
  </si>
  <si>
    <t>A 1.3.2</t>
  </si>
  <si>
    <t xml:space="preserve">De VZF ontwikkelt een blind spot strategy en brengt de gemeenten in kaart waar nog geen club is maar wel een zwembad.  Het aantal clubs dat opstart in die zwembaden bedraagt minimaal 2 in 2023 en 3 in 2024. </t>
  </si>
  <si>
    <t>A 1.3.3</t>
  </si>
  <si>
    <t>VZF stimuleert clubs om samen te werken zodat er in een bepaalde regio een gediversifieerd aanbod binnen de zwemsporten ontstaat: het betreft een aanbod van leren zwemmen, recreazwemmen, competitiezwemmen, waterpolo , artistiek zwemmen, aquafitness ... , zodat binnen de sporter een gediversifieerder aanbod ontstaat. Dit wordt in 2023 uitgetest in een nog te bepalen voorbeeldregio.</t>
  </si>
  <si>
    <t>A 1.3.4</t>
  </si>
  <si>
    <t>Door het vergroten van de aantrekkingskracht van de sport (d.m.v. promotie en media-aandacht) stijgt het aantal competitiezwemmers tussen 2019 en 2023 met 2% van 4.644 tot 4.736.</t>
  </si>
  <si>
    <t>A 1.3.5</t>
  </si>
  <si>
    <t>Tegen 1 september 2021 is er een duidelijke structuur voor een afgelijnde A-competitie met een eigen kalender en reglement. De VZF organiseert - al dan niet in samenwerking met een club -  jaarlijks drie wedstrijden voor dit niveau, waarvan twee voor de jeugd.</t>
  </si>
  <si>
    <t>A 1.3.6</t>
  </si>
  <si>
    <t>Tegen 1 september 2021 is er een duidelijke structuur voor een afgelijnde B-zwemcompetitie met een eigen kalender en reglement. De VZF organiseert - al dan niet in samenwerking met een club -  jaarlijks drie wedstrijden voor dit niveau, waarvan twee voor de jeugd.</t>
  </si>
  <si>
    <t>OD008</t>
  </si>
  <si>
    <t>A 1.3.7</t>
  </si>
  <si>
    <t>Vanaf 1/9/2022 duren wedstrijden voor competitiezwemmers van 12 jaar en jonger maximum 3,5 uur, inclusief inzwemmen. We streven ernaar deze tijdslimiet nog verder te verminderen.</t>
  </si>
  <si>
    <t>A 1.3.8</t>
  </si>
  <si>
    <t>In 2023 wordt een formule getest in de B- of C-competitie waarbij de duur van een wedstrijd beperkt wordt tot 120 minuten zwemmen en 30 minuten inzwemmen.</t>
  </si>
  <si>
    <t>A 1.3.9</t>
  </si>
  <si>
    <t>In 2022 worden wedstrijdformules uitgetest die het club - of regionale gevoel moeten versterken (b.v. een estafettekampioenschap).</t>
  </si>
  <si>
    <t>A 1.3.10</t>
  </si>
  <si>
    <t>In 2022 werkt de VZF een strategie voor een C/recrea-circuit uit, dat ook aan clubs die weinig trainingen kunnen aanbieden (bv. 3 per week) de gelegenheid om met hun zwemmers aan leuke zwemwedstrijden deel te nemen. Er wordt bekeken of dit circuit in 2023 in een testregio kan uitgerold worden</t>
  </si>
  <si>
    <t>A 1.3.11</t>
  </si>
  <si>
    <t>De VZF organiseert vanaf 2022 jaarlijks minimum 1 wedstrijd met internationale uitstraling die kadert in een reeks van Europese wedstrijden, waarmee via televisieuitzendingen op nationale televisie een zo breed mogelijk publiek kan bereikt worden. Het is de betrachting om Olympische-, Wereld- en Europese kampioenen aan de start te krijgen.</t>
  </si>
  <si>
    <t>A 1.3.12</t>
  </si>
  <si>
    <t>Er wordt vanaf 2021 jaarlijks een Vlaams kampioenschap voor meisjes vanaf 15+ en jongens vanaf 16+ georganiseerd waarbij de deelnemers aan limieten moeten voldoen om deel te nemen. Dit met als doel het niveau van dit kampioenschap hoog te houden.</t>
  </si>
  <si>
    <t>A 1.3.13</t>
  </si>
  <si>
    <t>Er wordt vanaf 2021 jaarlijks een Vlaamse jeugdwedstrijd voor meisjes 11-14 jaar en jongens 12-15 jaar georganiseerd in een 50m-bad waarbij de deelnemers zich kunnen plaatsen door hoog te scoren op de ranglijsten op de 400m vrije slag en de 200m wisselslag gecombineerd.</t>
  </si>
  <si>
    <t>A 1.3.14</t>
  </si>
  <si>
    <t>Er wordt vanaf 2021 jaarlijks een Vlaams jeugdwedstrijd voor meisjes 11-13 jaar en jongens 11-14 jaar georganiseerd in een 25m-bad waarbij de deelnemers zich kunnen plaatsen door hoog te scoren op de ranglijsten op de 400m vrije slag en de 200m wisselslag gecombineerd.</t>
  </si>
  <si>
    <t>A 1.3.15</t>
  </si>
  <si>
    <t>Vanaf 1 september 2021 zorgt VZF dat de de provinciale of regionale kampioenschappen overal op dezelfde manier worden georganiseerd. Hier worden ook tal van extra-sportieve activiteiten voorzien (handtekeningen, technieksessies, modeshow,...).</t>
  </si>
  <si>
    <t>A 1.3.16</t>
  </si>
  <si>
    <t>Er wordt - in samenwerking met één of meerdere clubs - jaarlijks in de zomervakantie een Zomercriterium georganiseerd als alternatief voor zwemmers die zich niet kunnen plaatsen voor de Belgische (jeugd)kampioenschappen. In principe vindt dit elk jaar in een andere Vlaamse provincie plaats.</t>
  </si>
  <si>
    <t>A 1.3.17</t>
  </si>
  <si>
    <t>Er wordt vanaf 2022 - in samenwerking met een of meerdere clubs - jaarlijks een Wintercriterium georganiseerd als alternatief voor zwemmers die zich niet kunnen plaatsen voor de Vlaamse (jeugd)kampioenschappen. In principe vindt dit elk jaar in een andere Vlaamse provincie plaats.</t>
  </si>
  <si>
    <t>A 1.3.18</t>
  </si>
  <si>
    <t>Vanaf  2022 worden tijdens het zomer- en wintercriterium tal van leuke randactiviteiten voor ouders en kinderen georganiseerd (modeshow, spectaculaire demonstraties, handtekeningsessies, incentives voor clubs).</t>
  </si>
  <si>
    <t>A 1.3.19</t>
  </si>
  <si>
    <t>Voor de zwemmers 18+ die graag op hoger niveau willen blijven trainen en net onder de absolute top zitten, wordt, een strategie opgezet om voor deze groep extra trainingen te voorzien, vanaf 2021 in Antwerpen  maar vanaf 2022 en 2023 mogelijk ook in 1 of 2 andere universiteitssteden.</t>
  </si>
  <si>
    <t>A 1.3.20</t>
  </si>
  <si>
    <t>Door het aanbieden van een vernieuwd wedstrijdaanbod, een gecentraliseerde werking en een promotie van het masterzwemmen stijgt het aantal masterzwemmers van 700 in 2020 tot 1.500 in 2024.</t>
  </si>
  <si>
    <t>A 1.3.21</t>
  </si>
  <si>
    <t>Vanaf 2023 organiseren we Vlaamse kampioenschappen voor Masters.</t>
  </si>
  <si>
    <t>A 1.3.22</t>
  </si>
  <si>
    <t>Het aantal VZF-clubs met activiteiten voor 65+ sporters is gestegen van 19 naar 35 clubs op 31/12/2024 door het actief promoten van deze activiteiten met de nadruk op de gezondheidsaspecten van zwemmen tijdens de clubondersteuning die we aan onze clubs bieden.</t>
  </si>
  <si>
    <t>A 1.3.23</t>
  </si>
  <si>
    <t>Het aantal open waterzwemmers en ijsberen stijgt tussen 2019 en 2023 met meer dan 20% van 408 tot 500</t>
  </si>
  <si>
    <t>A 1.3.24</t>
  </si>
  <si>
    <t>In 2023 is het aantal wedstrijden in open water in Vlaanderen gestegen van 10 tot 14.</t>
  </si>
  <si>
    <t>A 1.3.25</t>
  </si>
  <si>
    <t>Vanaf 2021 organiseert de VZF  minstens één open-water event in samenwerking met de KNZB.</t>
  </si>
  <si>
    <t>A 1.3.26</t>
  </si>
  <si>
    <t>De VZF organiseert elk jaar de Flanders Open Water Cup (al dan niet in samenwerking met een club).  Op deze wedstrijd zal er een aanbod zijn voor elke leeftijdsgroep in het open water, zowel voor competitiezwemmers als voor recreanten.</t>
  </si>
  <si>
    <t>A 1.3.27</t>
  </si>
  <si>
    <t>De VZF sensibiliseert haar clubs om vanaf 2023 gezamenlijke activiteiten te organiseren met ouders en kinderen omdat dit een manier is om meer verbinding en community te krijgen binnen de club en dropouts worden tegengegaan.</t>
  </si>
  <si>
    <t>A 1.3.28</t>
  </si>
  <si>
    <t>De VZF ontwikkelt voor 1/9/2024 een incentive waarbij clubs gestimuleerd worden om een project voor kansengroepen te lanceren (b.v. personen met een beperking, jongdementie, bewoners van woonzorgcentra). =&gt; Beleidsfocus  laagdrempelig in te dienen in 2022.</t>
  </si>
  <si>
    <t>A 1.3.29</t>
  </si>
  <si>
    <t>Het aantal recreatieve waterpolospelers stijgt van 1066 in 2019 tot 1100 in 2021, 1150 in 2022 en 1200 in 2023.</t>
  </si>
  <si>
    <t>A 1.3.30</t>
  </si>
  <si>
    <t>In 2021 wordt onderzocht of Multiskillz for Swim geïntegreerd kan worden de opleiding Initiator Zwemmen (VTS).</t>
  </si>
  <si>
    <t>A 1.3.31</t>
  </si>
  <si>
    <t>Er wordt - in samenwerking met één of meerdere clubs - jaarlijks een Vlaams kampioenschap Artistiek Zwemmen georganiseerd .</t>
  </si>
  <si>
    <t>OD004</t>
  </si>
  <si>
    <t>De VZF investeert in een integriteitsbeleid zoals gesteld in het GES-decreet.</t>
  </si>
  <si>
    <t>A1.4.1</t>
  </si>
  <si>
    <t>De VZF organiseert elk jaar, naast een opleiding voor de club API's ( = sport met grenzen en Club APi) minimaal 1 bijscholing rond een integriteitsonderwerp ( = API-terugkomdag) .</t>
  </si>
  <si>
    <t>A1.4.2</t>
  </si>
  <si>
    <t>75% van de clubs die aangesloten zijn bij de VZF, beschikken  op 1/1/2024 over een club-API, die buiten het clubbestuur staat.</t>
  </si>
  <si>
    <t>A1.4.3</t>
  </si>
  <si>
    <t>De VZF organiseert in 2021 en 2023 minimaal 1 bijscholing rond het herkennen, omgaan en faciliteren van het praten met en over ethische/medische problemen binnen de clubwerking. Minstens één bijscholing is gericht op trainers en één op bestuurders.</t>
  </si>
  <si>
    <t>A1.4.4</t>
  </si>
  <si>
    <t>De VZF voorziet jaarlijks vanaf 2021 een nieuwsbrief met relevante informatie over gezond en ethisch sporten op maat van de gebruiker.</t>
  </si>
  <si>
    <t>A1.4.5</t>
  </si>
  <si>
    <t xml:space="preserve">Vanaf 1 januari 2021 hanteert en communiceert de zwemfederatie een gedragscode  voor verschillende doelgroepen. Dit wordt jaarlijks herbekeken. </t>
  </si>
  <si>
    <t>A1.4.6</t>
  </si>
  <si>
    <t>Vanaf 1 september 2021 hanteert en evalueert de zwemfederatie het handelingsprotocol voor het ontvangen en behandelen van meldingen van grensoverschrijdend gedrag.</t>
  </si>
  <si>
    <t>A1.4.7</t>
  </si>
  <si>
    <t>DE VZF zet de promotie van het modeltraject sportouder (ICES) verder en streeft ernaar 50% van de clubs te bereiken tegen 2024.</t>
  </si>
  <si>
    <t>A1.4.8</t>
  </si>
  <si>
    <t>De VZF werkt tegen 1/1/2024 een beleid uit rond sociale integriteit met aandacht voor het thema gender.</t>
  </si>
  <si>
    <t>A1.4.9</t>
  </si>
  <si>
    <t>Vanaf 2021 zal er telkens een item dat betrekking heeft op het GES-decreet aan bod komen tijdens de swimconfence.</t>
  </si>
  <si>
    <t>A1.4.10</t>
  </si>
  <si>
    <t>De VZF legt een sportmedisch screenings- en begeleidingprotocol vast per discipline tegen juni 2021 (GES-decreet)</t>
  </si>
  <si>
    <t>OD005</t>
  </si>
  <si>
    <t>A1.4.11</t>
  </si>
  <si>
    <t>De VZF analyseert vanaf 2022 jaarlijks de ongevalsaangiften met evolutie in de tijd en integreert deze in de jaarverslagen.</t>
  </si>
  <si>
    <t>A1.4.12</t>
  </si>
  <si>
    <t>Op basis van de ongevalanalyses van de VZF en literatuur wordt een risicoanalyse opgemaakt waarbij ook rekening wordt gehouden met risico op overbelasting. Op basis van deze analyse wordt een actieplan opgemaakt voor preventie.</t>
  </si>
  <si>
    <t>A1.4.13</t>
  </si>
  <si>
    <t>Op 01/01/2022 heeft de VZF zicht op de prevalantie van verdrinkingsongevallen en blessures (Vlaanderen) in relatie tot persoons-en omgevingsgebonden risicofactoren.</t>
  </si>
  <si>
    <t>De VZF promoot een gezonde beleving van de zwemsport.</t>
  </si>
  <si>
    <t>A1.5.1</t>
  </si>
  <si>
    <t>Er wordt tegen 1/9/2023 in navolging van start to crawl - een concept uitgewerkt waarbij bedrijven aangetrokken worden om hun personeel aan het zwemmen te brengen. Dit concept zal gepromoot worden met een online campagne.</t>
  </si>
  <si>
    <t>A1.5.2</t>
  </si>
  <si>
    <t>Vanaf 1 september 2021 wordt het maximum aantal wedstrijddagen per leeftijdscategorie beperkt. Deze beperking wordt opgenomen in de meerjarenplanning.</t>
  </si>
  <si>
    <t>A1.5.3</t>
  </si>
  <si>
    <t>Tegen 1 september 2022 heeft de VZF leerlijnen 'volwassenenzwemmen' (= Start to swim, Start to Crawl, vervolmaking/conditiezwemmen) gepubliceerd om levenslang zwemmen te ondersteunen en te promoten. Doelgroep is de individuele recreatieve (club-)zwemmer en de zwembaduitbaters.</t>
  </si>
  <si>
    <t>A1.5.4</t>
  </si>
  <si>
    <t xml:space="preserve">Het concept van de Antwerpse Zwemschool wordt vanaf 2022 uitgerold naar andere generaties (moeders, tieners, diverse kansengroepen ...) in samenwerking met de stad Antwerpen. =&gt; wordt ingediend in 2022 als beleidsfocus laagdrempelig  kansengroepen  ( G- zwemmen/ allochtonen/vluchtelingen..) </t>
  </si>
  <si>
    <t>A1.5.5</t>
  </si>
  <si>
    <t>De VZF neemt in 2022 contact met verenigingen rond mindfulness om een lessenreeks mindful zwemmen te concipiëren. Deze wordt in het jaar 2022-2023 getest.</t>
  </si>
  <si>
    <t>A1.5.6</t>
  </si>
  <si>
    <t>De VZF neemt het initatief om ouders attent te maken op manieren waarop verdrinking van kinderen voorkomen kan worden en organiseert hierrond in 2022 een rondetafel.</t>
  </si>
  <si>
    <t>OD006</t>
  </si>
  <si>
    <t>De VZF is de referentie op het vlak van leren zwemmen en schoolzwemmen.</t>
  </si>
  <si>
    <t>A 1.6.1</t>
  </si>
  <si>
    <t>De VZF onderzoekt in 2021 of het mogelijk is om tot een eensgezinde aanpak te komen met Baan 4.</t>
  </si>
  <si>
    <t>A 1.6.2</t>
  </si>
  <si>
    <t>De VZF werkt in de loop van 2022 samen met de scholenkoepels en beleidsmakers een 'tweesporenbeleid' uit, waarbij modeltrajecten worden gecreëerd voor het lagere en secundaire schoolkind in functie van de mogelijkheden van de scholen (minimaal aanbod versus ideale situatie).</t>
  </si>
  <si>
    <t>A 1.6.3</t>
  </si>
  <si>
    <t>De VZF slaagt erin om dit model in te passen in een nieuwe leerlijn zwemmen basisonderwijs voor 31/1/2024.</t>
  </si>
  <si>
    <t>A 1.6.4</t>
  </si>
  <si>
    <t>De VZF ontwikkelt een voorstel voor een leerlijn voor de eerste graad secundair onderwijs rond effectiever stuwen (veiliger en langer genieten in het water) tegen 1/9/2024.</t>
  </si>
  <si>
    <t>A 1.6.5</t>
  </si>
  <si>
    <t>De VZF voorziet tegen 1/09/2023 in een lijst met aspecten/kenmerken in het kader van talentidentificatie voor leerkrachten lichamelijke opvoeding opdat scholen sterke zwemmers gericht kunnen doorverwijzen naar competitieclubs.</t>
  </si>
  <si>
    <t>A 1.6.6</t>
  </si>
  <si>
    <t>Het boek 'Leren Zwemmen: praktische leidraad' wordt in 2021 inhoudelijk geactualiseerd/gereviseerd. Tegen eind 2022 wordt een volledig digitale versie gerealiseerd, die in 2023 wordt vermarkt.</t>
  </si>
  <si>
    <t>A 1.6.7</t>
  </si>
  <si>
    <t>Tegen eind 2022 beschikt de VZF over een online hulpmiddel (cf. 'e-learning' module) om lesgevers/trainers zwemmen te ondersteunen bij de observatie en vroegtijdige remediëring van (vaak voorkomende) zwemfouten. =&gt; wordt ingediend als toekomstige beleidsfocus met als titel “Jong bijgestuurd is correct gezwommen”: ontwikkeling van een hulpmiddel voor vroegtijdige herkenning en remediëring van zwemfouten.</t>
  </si>
  <si>
    <t>A 1.6.8</t>
  </si>
  <si>
    <t>De VZF ontwikkelt in 2022 een starterspakket voor beginnende zwemscholen, zodat die conform met de richtlijnen en op een veilige en actuele manier kinderen kunnen leren zwemmen en er een gestandaardiseerde aanpak komt.</t>
  </si>
  <si>
    <t>A 1.6.9</t>
  </si>
  <si>
    <t>De VZF brengt de privé-lesgevers in de loop van 2022 in kaart en benadert de 20 grootste zwemscholen die nog niet aangesloten zijn om na te gaan of zij op een conforme en actuele manier watergewenning en zwemtraining geven en overhaalt hen om zich aan te sluiten.</t>
  </si>
  <si>
    <t>A 1.6.10</t>
  </si>
  <si>
    <t>De VZF stimuleert haar clubs om vanaf schooljaar 2022-2023 gemeentelijke zwemwedstrijden met alle basisscholen op te zetten, om op deze manier nieuwe leden te recruteren. Zij slaagt er het eerste jaar in om 5 clubs te stimuleren om dit initiatef te  organiseren. Er wordt samenwerking gezocht met partners zoals MOEV.</t>
  </si>
  <si>
    <t>A 1.6.11</t>
  </si>
  <si>
    <t>De VZF-clubs hebben op dit ogenblik 4% marktaandeel op vlak van de diploma's watergewenning en leren zwemmen. Op 31/8/2023 bedraagt dat aandeel 8%.</t>
  </si>
  <si>
    <t>A 1.6.12</t>
  </si>
  <si>
    <t xml:space="preserve">De Antwerpse zwemschool beschikt vandaag over een 95% invulling van de maximale bezetting en streeft naar een 98% invulling tegen 2024. </t>
  </si>
  <si>
    <t>SW</t>
  </si>
  <si>
    <t>A 1.6.13</t>
  </si>
  <si>
    <t>De Antwerpse zwemschool beschikt over 5 lessenreeksen op jaarbasis en bekijkt de mogelijkheid om uit te breiden met min. 1 lessenreeks tegen 2022-2023 ter verwerking van de  wachtlijst.</t>
  </si>
  <si>
    <t>A 1.6.14</t>
  </si>
  <si>
    <t>Het concept van de Antwerpse Zwemschool wordt vanaf 2024 ook uitgerold in een andere Vlaamse stad.</t>
  </si>
  <si>
    <t>A 1.6.15</t>
  </si>
  <si>
    <t>Lesgevers die meer dan 10 jaar geleden een vorming tot initator hebben gevolgd of hun diploma niet bij de VTS hebben behaald, worden uitgenodigd voor een 'refresher training' of bijscholing in 2023.</t>
  </si>
  <si>
    <t>A 1.6.16</t>
  </si>
  <si>
    <t>De VZF biedt leerkrachten lichamelijk opvoeding vanaf 2022 de mogelijkheid om zich bij te scholen (o.a. opleidingsvisie, leerlijnen watergewenning tem genormeerde zwemslagen) aan een democratische prijs.</t>
  </si>
  <si>
    <t>A 1.6.17</t>
  </si>
  <si>
    <t>Ouders die hun kinderen willen leren zwemmen kunnen vanaf 1/9/2021 op de website van de VZF terecht voor locaties en lessen met gekwalificeerde en bijgeschoolde lesgevers.</t>
  </si>
  <si>
    <t>A 1.6.18</t>
  </si>
  <si>
    <t>De VZF sensibiliseert vanaf 1/09/2021 zwembaduitbaters om het belang van een basiskwalificatie (VTS Initiator of gelijkgesteld) voor kwaliteitsvol zwemonderricht te benadrukken.</t>
  </si>
  <si>
    <t>A 1.6.19</t>
  </si>
  <si>
    <t>Op 1/9/2022 lanceert de VZF een platform waarop clubs en scholen terecht kunnen om gecertificeerde initiators, instructeurs en trainers terug te vinden die ze kunnen contacteren als ze iemand nodig hebben.</t>
  </si>
  <si>
    <t>OD007</t>
  </si>
  <si>
    <t>De kwaliteitsvolle en sportieve omkadering van de clubs wordt verder uitgebouwd.</t>
  </si>
  <si>
    <t>A 1.7.1</t>
  </si>
  <si>
    <t>De VZF biedt clubs vanaf 1/9/2021 de gelegenheid om met één druk op de knop de drop-outs in kaart te brengen van de club, per leeftijd en per discipline door een betere dataingave en -verwerking binnen assist.</t>
  </si>
  <si>
    <t>A 1.7.2</t>
  </si>
  <si>
    <t>De VZF scoort vandaag 7/10 bij een tevredenheidsbevraging. Deze waardering moet groeien naar 7,5 in 2022 en 8/10 in 2024.</t>
  </si>
  <si>
    <t>A 1.7.3</t>
  </si>
  <si>
    <t>De VZF ontlast de clubs verder van administratieve rompslomp: er wordt jaarlijks een opleiding of tool aangeboden waardoor de administratieve last voor de clubs verminderd wordt (b.v.  nieuwe module assist, bijscholing assist, administratie jeugdfonds).</t>
  </si>
  <si>
    <t>A 1.7.4</t>
  </si>
  <si>
    <t>VZF ondersteunt vanaf 1/1/2021 de clubs beter met een telefonische permanentie op donderdagavond tot 21u en op zaterdagochtend van 10 tot 13u.</t>
  </si>
  <si>
    <t>A 1.7.5</t>
  </si>
  <si>
    <t>De VZF neemt vanaf schooljaar 2020-2021 het initiatief om - als haar clubs hierom vragen - met de scholen van talentvolle kinderen te onderhandelen om faciliteiten te verkrijgen. Bijvoorbeeld: ochtendtrainingen, trainingsmogelijkheden op school, enz.</t>
  </si>
  <si>
    <t>A 1.7.6</t>
  </si>
  <si>
    <t>De VZF stimuleert de deelname van plaatselijke bestuursleden, ouders en zwemmers aan workshops en webinars rond actuele thema's. Aan die workshops nemen elk jaar minstens 50 mensen deel van buiten de federatie.</t>
  </si>
  <si>
    <t>A 1.7.7</t>
  </si>
  <si>
    <t>Op 1/9/2021 zijn alle regels voor competitiewedstrijden (incl. startgelden, regels, boetes, ...) hetzelfde over het hele Vlaamse grondgebied.</t>
  </si>
  <si>
    <t>A 1.7.8</t>
  </si>
  <si>
    <t>Op 1/9/2024 is een duidelijk beleid ontwikkeld inzake zwemloopbaan en doorstromingsmogelijkheid, zodat elk lid en elke ouder weet welke zwemclub best aansluit bij de verwachtingen  (recreatief, topsport, competitie B...).</t>
  </si>
  <si>
    <t>A 1.7.9</t>
  </si>
  <si>
    <t>De VZF organiseert vanaf september 2021 jaarlijks op minimum twee locaties een event voor meisjes van 8 t.e.m. 10 jaar en jongens van 8 t.e.m. 11 jaar. De doelstelling van dit event is talentidentificatie te faciliteren.</t>
  </si>
  <si>
    <t>A 1.7.10</t>
  </si>
  <si>
    <t>De VZF zal vanaf 2022 jaarlijks een jeugdselectieploeg opmaken die zich focust op midden- en lange afstand.  Voor deze selectieploeg zullen er jaarlijks een aantal trainingsweekends (3) georganiseerd worden</t>
  </si>
  <si>
    <t>A 1.7.11</t>
  </si>
  <si>
    <t xml:space="preserve">De 'kwalificatiegraad' van de bij de VZF aangesloten clublesgevers en -trainers stijgt verder naar 74% in 2021, 76% in 2022, 78% in 2023 en 80% in 2024. </t>
  </si>
  <si>
    <t>A 1.7.12</t>
  </si>
  <si>
    <t>Het absolute 'aantal actieve trainers' (2115 in 2019) stijgt met 20% tegen het einde van de beleidsperiode, waarbij het 'gewogen aantal trainers per 1000 leden' minimaal gelijk blijft (41,11 in 2019).</t>
  </si>
  <si>
    <t>A 1.7.13</t>
  </si>
  <si>
    <t>Vanaf 2021 worden er jaarlijks minimum 10 officialopleidingen voorzien, verspreid over de verschillende regio's.</t>
  </si>
  <si>
    <t>A 1.7.14</t>
  </si>
  <si>
    <t>Vanaf 2021 wordt er voor alle hogere official functies in het competitiezwemmen (kamprechter, starter, jurysecretaris) één maal per jaar een opleiding voorzien.</t>
  </si>
  <si>
    <t>A 1.7.15</t>
  </si>
  <si>
    <t>De VZF licht in 2022 de official opleidingen zwemmen door.</t>
  </si>
  <si>
    <t>A 1.7.16</t>
  </si>
  <si>
    <t xml:space="preserve">In 2021, 2022, 2023, 2024 zijn 20 deelnemers geslaagd  voor Initiator-opleiding waterpolo.  
In 2021 en 2023 zijn 10 deelnemers geslaagd voor Instructeur B-opleiding waterpolo
In 2024 zijn 5 deelnemers geslaagd voor Trainer B-opleiding waterpolo
</t>
  </si>
  <si>
    <t>0D007</t>
  </si>
  <si>
    <t>A 1.7.17</t>
  </si>
  <si>
    <t>In 2021 wordt een opleiding Trainer B artistiek zwemmen voorbereid die in 2022 voor het eerst georganiseerd wordt.</t>
  </si>
  <si>
    <t>A 1.7.18</t>
  </si>
  <si>
    <t>De scholingsgraad van de officials artistiek zwemmen wordt verder verhoogd. Hiervoor wordt jaarlijks minstens 1 cursus Jury D en Jury C georganiseerd, alsook om de 2 jaar een cursus Jury B.</t>
  </si>
  <si>
    <t>A 1.7.19</t>
  </si>
  <si>
    <t>De Jury B afgestudeerden worden gestimuleerd om examen te doen voor Jury A . In 2022 zijn minstens 2 van hen afgestudeerd als Jury A. In 2024 zijn er nog 4 extra.</t>
  </si>
  <si>
    <t>A 1.7.20</t>
  </si>
  <si>
    <t>Om de 4 jaar (nieuwe FINA regels), normaal gezien in 2022, wordt een bijscholing georganiseerd voor alle juryleden artistiek zwemmen.</t>
  </si>
  <si>
    <t>A 1.7.21</t>
  </si>
  <si>
    <t>Vanaf 2021 de start van elke wedstrijd artistiek zwemmen, wordt een opleiding van maximum 30 minuten over 'goed jureren' gegeven aan de aanwezige juryleden.</t>
  </si>
  <si>
    <t>A 1.7.22</t>
  </si>
  <si>
    <t>Vlaanderen beschikt op 31/12/2022 over 2 FINA-juryleden voor artistiek zwemmen.</t>
  </si>
  <si>
    <t>A 1.7.23</t>
  </si>
  <si>
    <t>Alle VZF bijscholingen (incl. Vorming-op-maat en Swim Conferences) worden vanaf 2021 jaarlijks systematisch en op een gestandaardiseerde wijze bevraagd en evolueert gunstig (= tevredenheidsscore van minimaal 80%).</t>
  </si>
  <si>
    <t>A 1.7.24</t>
  </si>
  <si>
    <t xml:space="preserve">De 'bijscholingsgraad' van de bij de VZF aangesloten clublesgevers en -trainers (35% in 2019) stijgt verder naar 37,5% in 2021, 40% in 2022, 42,5% in 2023 en 45% in 2024. </t>
  </si>
  <si>
    <t>A 1.7.25</t>
  </si>
  <si>
    <t>De VZF bevraagt in 2023 het draagvlak voor (en haalbaarheid van) een kwalificatievereiste op lesgevers- en trainersniveau. Het resultaat ervan wordt in een visienota verwerkt, die tegen het einde van de beleidsperiode wordt opgeleverd.</t>
  </si>
  <si>
    <t>A 1.7.26</t>
  </si>
  <si>
    <t>De VZF inventariseert in 2022 de bestaande good/best practices inzake kwalificatie- en bijscholingsvereiste van (privé) lesgevers actief in openbare zwembaden (cf. 'lesgeverspas'). Het daaropvolgende jaar worden de lokale besturen (zwembaduitbater/sportdienst) gesensibiliseerd, geïnformeerd en desgevallend gericht geadviseerd ifv kwaliteitsvoller zwemonderricht.</t>
  </si>
  <si>
    <t>A 1.7.27</t>
  </si>
  <si>
    <t>De VZF breidt tegen 2024 haar 'Bijscholing-op-maat' aanbod uit met minimaal 5 sporttechnische topics op hoger niveau (= Instr. B of hoger, zwemmen) en 5 topics voor de andere disciplines. De bijscholingen kunnen'fysiek' of 'online' worden aangeboden.</t>
  </si>
  <si>
    <t>A 1.7.28</t>
  </si>
  <si>
    <t>De VZF organiseert in samenwerking met haar clubs een toenemend aantal Bijscholingen-op-maat (zwemmen: 25 in 2021, 30 in 2022, 35 in 2023 en 40 in 2024, Waterpolo: 4 in 2021, 6 in 2022, 8 in 2023 en 10 in 2024).</t>
  </si>
  <si>
    <t>A 1.7.29</t>
  </si>
  <si>
    <t>Vanaf 2021 beschikt Vlaanderen over een FINA official Open Water.</t>
  </si>
  <si>
    <t>A 1.7.30</t>
  </si>
  <si>
    <t>Vanaf 2021 zal er jaarlijks een cursus gegeven worden voor de officialfuncties in open water</t>
  </si>
  <si>
    <t>A 1.7.31</t>
  </si>
  <si>
    <t>Vanaf 2021 zal er jaarlijks een bijscholing georganiseerd worden voor de kamprechters open water</t>
  </si>
  <si>
    <t>A 1.7.32</t>
  </si>
  <si>
    <t>Vanaf 2021 zal er jaarlijks een kalendervergadering georganiseerd worden voor het open water</t>
  </si>
  <si>
    <t>A 1.7.33</t>
  </si>
  <si>
    <t>Vanaf 2021 zal er jaarlijks een sportspecifieke bijscholing georganiseerd worden voor het open water</t>
  </si>
  <si>
    <t>A 1.7.34</t>
  </si>
  <si>
    <t>Er worden vanaf 2021 jaarlijks twee Swim Conferences georganiseerd die zich richten tot lesgevers/trainers (alle disciplines) alsook bestuurders. Het bereik van deze conferences stijgt met 50% (fysieke conference) tot 100% (online) tegen het einde van de beleidsperiode.</t>
  </si>
  <si>
    <t>A 1.7.35</t>
  </si>
  <si>
    <t>Op het einde van de beleidsperiode 2021-2024 heeft min 65% van de clubs een kwaliteitslabel (aquality)</t>
  </si>
  <si>
    <t>A 1.7.36</t>
  </si>
  <si>
    <t>Tegen 1/9/2021 is, naar het voorbeeld van het sportmodel zwemmen, een sportmodel uitgewerkt voor waterpolo dat per leeftijdsgroep bepaalt wat de noodzakelijke vaardigheden en trainingnoden om aansluiting met de buitenlandse subtop te verkrijgen.</t>
  </si>
  <si>
    <t>A 1.7.37</t>
  </si>
  <si>
    <t>Tegen juni 2022 is een Waterpolo Analytics aanbod ontwikkeld om stijlverbetering van basistechnieken bij individuele spelers te analyseren .</t>
  </si>
  <si>
    <t>A 1.7.38</t>
  </si>
  <si>
    <t>Vanaf 2021 organiseert de VZF jaarlijks een aantal bijscholingen voor waterpolotrainers/officials en spelers (waterpoloacademy)</t>
  </si>
  <si>
    <t>A 1.7.39</t>
  </si>
  <si>
    <t>In de komende beleidsperiode zal er gestart worden met een selectiewerking waterpolo mits goedkeuring van een uitgewerkt meerjarenplan/selectiecriteria en budget.</t>
  </si>
  <si>
    <t>A 1.7.40</t>
  </si>
  <si>
    <t>In 2022 worden de Recrea brevetten (Artistiek Zwemmen) in de ISB-zwembrevettenlijn geïntegreerd. In 2021 brengt de VZF het draagvlak en de haalbaarheid hiervan in kaart.</t>
  </si>
  <si>
    <t>A 1.7.41</t>
  </si>
  <si>
    <t>In 2023 gebruikt minimaal 50% van clubs die Artistiek Zwemmen aanbieden de Recrea brevetten, al dan niet geïntegreerd in de ISB zwembrevettenlijn.</t>
  </si>
  <si>
    <t>A 1.7.42</t>
  </si>
  <si>
    <t xml:space="preserve">vanaf 2021 organiseert jaarlijks minimaal 1 bijscholingen voor de trainers AZ </t>
  </si>
  <si>
    <t>A 1.7.43</t>
  </si>
  <si>
    <t>In de komende beleidsperiode zal er gestart worden met een selectiewerking artistiek zwemmen mits goedkeuring van een uitgewerkt meerjarenplan/selectiecriteria en budget.</t>
  </si>
  <si>
    <t>Zwemmen is fun!</t>
  </si>
  <si>
    <t>A 1.8.1</t>
  </si>
  <si>
    <t>De Paco-wedstrijden (recreatief concept voor jongste zwemmers) krijgen een update waardoor terug de focus komt te liggen op fun en beleving en er ook aandacht geschonken zal worden aan de technische skills . Dit vernieuwde concept wordt getest in 2022 en kan uitgerold worden in de loop van 2023.</t>
  </si>
  <si>
    <t>A 1.8.2</t>
  </si>
  <si>
    <t>De VZF start met de organisatie van Cityswims. Dit concept zal uitgewerkt en gelanceerd worden in de zomer van 2023 en geëvalueerd en uitgerold worden in 2024. Het is de bedoeling om een laagdrempelig en grootschalig evenement te organiseren waarbij in stadscentra (bvb Gent, Brugge, Mechelen) een zwemmarathon georganiseerd wordt in combinatie met een goed doel en dat gericht is op een brede doelgroep (cfr 10 Miles Antwerpen).</t>
  </si>
  <si>
    <t>A 1.8.3</t>
  </si>
  <si>
    <t>Vanaf 2022 worden indoor-beachwaterpolo events georganiseerd i.s.m. clubs en MOEV voor lagere scholen. In 2022 zijn dat er 2, in 2023 minimaal 4. Dit punt behoort tot de beleidsfocus innovatie 'beachwaterpolo'.</t>
  </si>
  <si>
    <t>A 1.8.4</t>
  </si>
  <si>
    <t>Vanaf 2021 worden er elke zomer in de steden en op provinciale domeinen minimaal op 6 plaatsen beachwaterpolo- en/of zwemactiviteiten georganiseerd. Dit punt behoort tot de beleidsfocus innovatie 'beachwaterpolo'.</t>
  </si>
  <si>
    <t>A 1.8.5</t>
  </si>
  <si>
    <t>Vanaf 2022 worden elk jaar beachwaterpolo (outdoor of indoor) events georganiseerd voor jeugdbewegingen. We streven naar 2 evenementen in 2022, 4 in 2023 en 8 in 2024. Dit punt behoort tot de beleidsfocus innovatie 'beachwaterpolo'.</t>
  </si>
  <si>
    <t>A 1.8.6</t>
  </si>
  <si>
    <t>Er wordt vanaf 2021 elk jaar een gezamenlijk initiatief ontwikkeld samen met één of meer andere "watersport"federaties (kayak, roeien,...)</t>
  </si>
  <si>
    <t>SD002</t>
  </si>
  <si>
    <t>De VZF is de partner en de motor van elke zwembeleving</t>
  </si>
  <si>
    <t>Meten is weten. De VZF verzamelt data zodat clubs en de federatie zich beter kunnen. positioneren binnen de sportmarkt en hun beleid daar beter op kunnen afstemmen.</t>
  </si>
  <si>
    <t>A 2.1.1</t>
  </si>
  <si>
    <t>De VZF brengt de voornaamste noden van de 16 voornaamste doelgroepen in kaart tussen mei 2022 en mei 2024. De doelgroepen zijn zwemouders, trainers, bestuursleden, officials, zwemfans, leraars LO, zwemmers competitie A-B-open water-AZ-waterpolo en SS, masters zwemmen en OW, recreatieve zwemmers en AZ.</t>
  </si>
  <si>
    <t>A 2.1.2</t>
  </si>
  <si>
    <t>Met het oog op het ontwikkelen van de juiste digitale dashboards voor de clubs en de federatie wordt vanaf 1/3/2021 bepaald welke parameters beschikbaar moeten zijn en welke vragen de federatie en de clubs beantwoord willen zien.</t>
  </si>
  <si>
    <t>A 2.1.3</t>
  </si>
  <si>
    <t>De VZF creëert een cloud-toepassing die de info in al haar databases combineert  tot één zwemplatform, zodat de stand van zaken mbt dropout, clubtevredenheid,... kan worden weergegeven en vergeleken. Ook bestuursleden kunnen al hun  info in deze tool ingeven. Dit platform, gebaseerd op de info van assist, wordt gelanceerd in de herfst van 2022 en staat in verbinding met Power BI van Sport Vlaanderen.</t>
  </si>
  <si>
    <t>A 2.1.4</t>
  </si>
  <si>
    <t>De VZF brengt tegen 1/3/2023 een app op de markt die toegankelijk is voor haar leden, bestuur en trainers en waarop o.m. trainingschema's, tips &amp; tricks, wedstrijdkalenders en swimrankings te vinden zijn en deelname aan trainingen en wedstrijden kan opgevolgd worden.</t>
  </si>
  <si>
    <t>De VZF zal participeren aan de beleidsfocus jeugdsport gedurende de beleidsperiode 2021-2024</t>
  </si>
  <si>
    <t>0D002</t>
  </si>
  <si>
    <t>A. 2.2.1</t>
  </si>
  <si>
    <t>Gedurende de beleidsperiode 2021-2024 participeert de VZF aan de beleidsfocus Jeugdsport en stimuleert ze haar clubs om hieraan masximaal te participeren (Jeugdfonds VZF/Aquality...)</t>
  </si>
  <si>
    <t>A. 2.2.2</t>
  </si>
  <si>
    <t>In het seizoen 2022 maken 70% van de clubs met een jeugdwerking binnen de VZF gebruik van het jeugdsportfonds (kwaliteitslabel zwemfederatie/druppels JF/werkingssubsidies/kwaliteitsverhogende producten VZF...). Doelstelling voor 2024 is 80%.</t>
  </si>
  <si>
    <t>A. 2.2.3</t>
  </si>
  <si>
    <t>In het seizoen 2022 heeft 60% van de clubs met een jeugdwerking een druppel behaald voor (een gedeelte van) hun sportief aanbod dat gericht is op jeugdwerking (druppels).  Op het einde van de beleidsperiode is dat min. 70%</t>
  </si>
  <si>
    <t>0D003</t>
  </si>
  <si>
    <t>A. 2.2.4</t>
  </si>
  <si>
    <t>Op het einde van de beleidsperiode 2021-2024 heeft min 75% van de clubs (diegene met een focus op jeugd) een kwaliteitslabel (AQUALITY)</t>
  </si>
  <si>
    <t>De VZF ondersteunt de bij haar aangesloten clubs in haar regionale (samen)werking.</t>
  </si>
  <si>
    <t>A 2.3.1</t>
  </si>
  <si>
    <r>
      <t xml:space="preserve">Vanaf 1/10/2023 beschikt de VZF over een netwerk van min. 6 regio-verantwoordelijken die mee de clubwerking ondersteunen. Dit aantal zal gedurende de beleidsperiode opgebouwd worden </t>
    </r>
    <r>
      <rPr>
        <sz val="11"/>
        <color rgb="FF000000"/>
        <rFont val="Calibri"/>
        <family val="2"/>
        <scheme val="minor"/>
      </rPr>
      <t>(2 in 2021/4 in 2022/6 in 2023)</t>
    </r>
  </si>
  <si>
    <t>A 2.3.2</t>
  </si>
  <si>
    <t>Vanaf 2021-2022 organiseert de VZF min 1x/jaar een activiteit in de regio die gericht is op het uitwisselen van ervaringen van clubbestuurders onderling. 
Vanaf 2023-2024 is er jaarlijks min. 1x een terugkoppeling in de regio's over verschillende topics die georganiseerd worden door de regioverantwoordelijke .</t>
  </si>
  <si>
    <t>SDOO2</t>
  </si>
  <si>
    <t>A 2.3.3</t>
  </si>
  <si>
    <t xml:space="preserve">Vanaf 2021-2022 organiseert de VZF min 1x/jaar een activiteit in de regio die gericht is op het uitwisselen van ervaringen van trainers. Vanaf 2021 zal er op elke SC voor trainers jaarlijks  een uitwisseling zijn van goodpractices uit clubs en voorgesteld door clubs
Vanaf 2023-2024 is er jaarlijks min. 1x een terugkoppeling in de regio's over verschillende topics die georganiseerd worden door de regioverantwoordelijke </t>
  </si>
  <si>
    <t>A 2.3.4</t>
  </si>
  <si>
    <t>De VZF wil dichtbij haar clubs staan en start een model van clubondersteuning op. . Ze overlegt met de clubs over hun bezorgdheden en suggesties die de wisselwerking tussen club en federatie kunnen verbeteren. Dit laagdrempelig overlegmodel wordt uitgerold in 2021 naar 20 clubs. In 2023 zouden dit er 80 moeten zijn.</t>
  </si>
  <si>
    <t>De VZF stelt haar kennis ook ter beschikking van de recreatieve zwemmers.</t>
  </si>
  <si>
    <t>A 2.4.1</t>
  </si>
  <si>
    <t>We bekijken voor zwemmers, triatleten en open-water zwemmers die willen deelnemen aan wedstrijden een systeem met daglicentie. Hiervoor worden de statuten aangepast.</t>
  </si>
  <si>
    <t>A 2.4.2</t>
  </si>
  <si>
    <t>Op 31/12/2022 bestaat er een app waarin recreatieve zwemmers hun resultaten kunnen bijhouden en vergelijken met toppers en vrienden en die compatibel is met apple watch en android dragers.</t>
  </si>
  <si>
    <t>A 2.4.3</t>
  </si>
  <si>
    <t>Vanaf 2021 zorgt de VZF voor sportkampen zwemmen. Dat zijn er minimum 2 in 2021; 5 in 2022; 8 in 2023 en 10 in 2024. Dit actiepunt wordt verder toegelicht in de beleidsfocus sportkampen die dit jaar wordt ingediend.</t>
  </si>
  <si>
    <t>SD003</t>
  </si>
  <si>
    <t>De VZF gaat voor meer en betaalbaar zwemwater</t>
  </si>
  <si>
    <t>De VZF stimuleert pro-actief de toename van het aantal zwemgelegenheden in Vlaanderen.</t>
  </si>
  <si>
    <t xml:space="preserve"> A 3.1.1</t>
  </si>
  <si>
    <t>Op 30/6/2021 zijn de regio's in kaart gebracht waar er te weinig zwembaden zijn. Voor deze plaatsen gaat de VZF, al dan niet samen met de clubs, pro-actief lobbyen voor de aanleg van een nieuw zwembad.</t>
  </si>
  <si>
    <t xml:space="preserve"> A 3.1.2</t>
  </si>
  <si>
    <t>Op 31/7/2021 beschikt de VZF over een dossier met een beschrijving en visualisatie van het ideale 25 en 50 meter zwembad.</t>
  </si>
  <si>
    <t xml:space="preserve"> A 3.1.3</t>
  </si>
  <si>
    <t>Op 30/6/2022 is de VZF, samen met de plaatselijke zwemclub in gesprek met alle gemeentebesturen die plannen hebben voor renovatie of bouw van een zwembad. Dit blijft ook de volgende jaren zo.</t>
  </si>
  <si>
    <t xml:space="preserve"> A 3.1.4</t>
  </si>
  <si>
    <t>Op 1/1/2022 is het aantal plaatsen in Vlaanderen waar in open water gezwommen mag worden gestegen van 16 tot 19. De volgende jaren komen hier telkens nog 2 locaties bij. De VZF onderhandelt hiervoor met VLAREM, Sport Vlaanderen en het Ministerie van Sport en poogt om een mooi aanbod te genereren in alle Vlaamse provincies.</t>
  </si>
  <si>
    <t xml:space="preserve"> A 3.1.5</t>
  </si>
  <si>
    <t>Op 1/1/2024 is in Vlaams-Brabant de bouw gepland van een 50-meter bad.</t>
  </si>
  <si>
    <t>De VZF helpt de clubs om hun zwemwater betaalbaarder te maken. Dit is voor de VZF in de komende periode een prioritaire doelstelling.</t>
  </si>
  <si>
    <t>A 3.2.1</t>
  </si>
  <si>
    <t>Op 1/3/2021 kent de VZF alle prijzen die haar clubs betalen voor zwemwater en zijn de anomalieën in kaart gebracht.</t>
  </si>
  <si>
    <t>A 3.2.2</t>
  </si>
  <si>
    <t>De VZF streeft ernaar dat de gemiddelde prijs  die haar clubs betalen voor het zwemwater tussen 2021 en 2024 maximaal de indexering volgt.</t>
  </si>
  <si>
    <t>A 3.2.3</t>
  </si>
  <si>
    <t>De VZF benadert in 2022 de zwembaduitbaters met de bedoeling de prijzen van het zwemwater betaalbaar te houden en slaagt er minstens bij één groep in om de prijs op een democratisch niveau te behouden of te laten dalen, in functie van de specifieke doelgroepen  (leren zwemmen, competitie,...)</t>
  </si>
  <si>
    <t>A 3.2.4</t>
  </si>
  <si>
    <t>De VZF ontwikkelt vanaf 2021 een model om zwembaduitbaters te overtuigen om de zwemschool over te laten aan de VZF of VZF-club, in ruil voor ontzorging. In 2022 testen we dit al concreet uit in minimum 1 zwembad.</t>
  </si>
  <si>
    <t>SD004</t>
  </si>
  <si>
    <t>De VZF verhoogt haar efficiëntie en streeft naar een grotere financiële onafhankelijkheid</t>
  </si>
  <si>
    <t>som kosten OD002</t>
  </si>
  <si>
    <t>som opbrengsten OD002</t>
  </si>
  <si>
    <t>De VZF boort nieuwe inkomstenbronnen aan die haar minder afhankelijk van subsidies maken.</t>
  </si>
  <si>
    <t>A 4.1.1</t>
  </si>
  <si>
    <t>De VZF verhoogt de inkomsten uit sponsorgeld naar 50.000 euro tegen 31/12/2024.</t>
  </si>
  <si>
    <t xml:space="preserve">AR </t>
  </si>
  <si>
    <t>A 4.1.2</t>
  </si>
  <si>
    <t>De VZF lijst in 2022 ex-zwemmers, sportouders en bestuurders op met topposities in bedrijven, hogescholen, maatschappelijke organisaties, NGO's etc met het oog op een gerichte aanpak voor samenwerking en sponsoring.</t>
  </si>
  <si>
    <t>A 4.1.3</t>
  </si>
  <si>
    <t>De VZF werkt een merchandisingstrategie uit tegen 31/12/2023 en genereert hieruit een omzet van minimum 5.000 euro in 2024.</t>
  </si>
  <si>
    <t>A 4.1.4</t>
  </si>
  <si>
    <t>De VZF drijft het aantal swim experiences en clinics op van 30 tot 45 per jaar vanaf 2023.</t>
  </si>
  <si>
    <t>A 4.1.5</t>
  </si>
  <si>
    <t>De VZF verandert de statuten zodat daglicenties mogelijk worden.  Dit zorgt in 2022 voor een opbrengst van 2.500 euro. In 2023 en 2024 is dit bedrag verdubbeld.</t>
  </si>
  <si>
    <t>A 4.1.6</t>
  </si>
  <si>
    <t>De VZF ontwikkelt een gedifferentieerd lidmaatschap in functie van de behoeften en het profiel van haar leden tegen 31/8/2022 (b.v. lagere prijs voor officials, prijsbepaling voor A- en B-competitie).</t>
  </si>
  <si>
    <t>A 4.1.7</t>
  </si>
  <si>
    <t>Alle events dienen vanaf 2021 winstgevend te zijn. In het geval hier een uitzondering op gemaakt worden, kan dit enkel mits een promotionele return die groter is dan de inleg van de VZF en mits goedkeuring van de AD.</t>
  </si>
  <si>
    <t>A 4.1.8</t>
  </si>
  <si>
    <t>De VZF benadert vanaf 2021 elke niet-aangesloten club die deelneemt aan een VZF-activiteit met een voorstel tot lidmaatschap.</t>
  </si>
  <si>
    <t>A 4.1.9</t>
  </si>
  <si>
    <t>De VZF ontwikkelt een aanbod voor aquafitness (aquagym, aqyazumba etc) vanaf 2022 en onplooit haar ledenwerving ook in deze richting.</t>
  </si>
  <si>
    <t>De VZF faciliteert extra inkomensbronnen voor haar clubs en zorgt voor een actiever en efficiënter ledenbeheer.</t>
  </si>
  <si>
    <t>A 4.2.1</t>
  </si>
  <si>
    <t>De VZF zorgt voor de opleiding en ontplooiing van een marketing- en social media-aanpak van haar clubs, o.m. door het organiseren van opleidingen in 2021 en 2023.</t>
  </si>
  <si>
    <t>A 4.2.2</t>
  </si>
  <si>
    <t>De VZF helpt haar clubs om meer variatie in hun aanbod te voorzien, om te focussen op het creëren of behouden van een actieve community en promoot gelijktijdige sportactiviteiten voor ouders en kinderen.</t>
  </si>
  <si>
    <t>De VZF draagt goed bestuur hoog in het vaandel en verhoogt haar performantie en efficiëntie.</t>
  </si>
  <si>
    <t>A 4.3.1</t>
  </si>
  <si>
    <t>De VZF vervangt op 1/10/2021 de provinciale werking door een regionale werking. Samen met de clubondersteuning zorgt dit ervoor dat er veel meer bottom-up wordt gewerkt.</t>
  </si>
  <si>
    <t>A 4.3.2</t>
  </si>
  <si>
    <t xml:space="preserve">In 2021 krijgen de diverse commissies  een adviserende bevoegdheid.  (Goed bestuur zachte indicator 13). </t>
  </si>
  <si>
    <t>A 4.3.3</t>
  </si>
  <si>
    <t>In 2022 worden de profielen opgesteld voor de leden van de comités. (Goed bestuur zachte indicator 13)</t>
  </si>
  <si>
    <t>A 4.3.4</t>
  </si>
  <si>
    <t>De VZF is zich bewust van haar maatschappelijke rol en ontwikkelt tegen 1/6/2021 een beleid hierrond.</t>
  </si>
  <si>
    <t>A 4.3.5</t>
  </si>
  <si>
    <t>De profielen van de bestuurders worden tweejaarlijks geëvalueerd en bijgestuurd waar nodig. Dit gebeurt in 2022 en 2024.</t>
  </si>
  <si>
    <t>RvB</t>
  </si>
  <si>
    <t>A 4.3.6</t>
  </si>
  <si>
    <t>In 2022 identificeert bestuursorgaan in haar samenstelling hiaten inzake vaardigheid, deskundigheid, gender etc en is minstens 25 % van haar leden van het bestuursorgaan van het geslacht dat het minst vertegenwoordigd is. (Goed bestuur zachte indicator 5)</t>
  </si>
  <si>
    <t>A 4.3.7</t>
  </si>
  <si>
    <t>Bestuursorgaan legt vanaf 2021 een aanwezigheidsdrempel (quorum) vast, waarbinnen de AV geldige beslissingen kan nemen. Dit wordt opgenomen in het HR.</t>
  </si>
  <si>
    <t>A 4.3.8</t>
  </si>
  <si>
    <t>Bestuursorgaan maakt vanaf 2021 jaarlijks een werkplan op, hierin worden o.m. volgende zaken beschreven: het vastleggen van de begroting, de jaarrekening, het beleidsplan en het jaarverslag, de jaarlijkse zelfevaluatie, de evaluatie van de directie, de bespreking en evaluatie van de governance van de organisatie en het voorbereiden van de algemene vergadering. Er wordt ook een vergaderplanning bepaald.</t>
  </si>
  <si>
    <t>A 4.3.9</t>
  </si>
  <si>
    <t>Bestuursorgaan checkt vanaf 2021 of haar werking conform is met de regelgeving inzake goed bestuur binnen sportfederaties (harde indicatoren) en of de nagestreefde niveauverhoging inzake zachte indicatoren behaald is.</t>
  </si>
  <si>
    <t>A 4.3.10</t>
  </si>
  <si>
    <t>De VZF coöpteert 1 extern lid in bestuursorgaan in 2022 en telt minstens 2 externe gecoöpteerde leden aan het einde van deze beleidsperiode in 2024. (Goed bestuur zachte indicator 10)</t>
  </si>
  <si>
    <t>A 4.3.11</t>
  </si>
  <si>
    <t>Vanaf 2021 laat bestuursorgaan zich in haar zoektocht naar geschikte externe leden bijstaan door externen en/of een benoemingscomité en worden kandidaat-leden van bestuursorgaan aangezocht via een open recruteringsproces. Openstaande posities worden geadverteerd via relevante (online) kanalen. De algemene vergadering behoudt steeds het recht om bestuurders voor te dragen. (Goed bestuur zachte indicator 10)</t>
  </si>
  <si>
    <t>A 4.3.12</t>
  </si>
  <si>
    <t>De VZF legt in haar statuten de onverenigbaarheden met een lidmaatschap van bestuursorgaan vast.</t>
  </si>
  <si>
    <t>A 4.3.13</t>
  </si>
  <si>
    <t>Bestuursorgaan herwerkt de deontologische code voor haar bestuursleden voor 1/6/2021.</t>
  </si>
  <si>
    <t>A 4.3.14</t>
  </si>
  <si>
    <t>bestuursorgaan legt tegen 1/9/2021 vast welke bevoegdheden onder de directie vallen en welke onder bestuursorgaan. Hierbij worden ook de financiële grenzen vastgelegd.</t>
  </si>
  <si>
    <t>A 4.3.15</t>
  </si>
  <si>
    <t xml:space="preserve">DE VZF wijzigt voor 1/3/2021 haar statuten zodat niet enkel clubs lid kunnen worden, maar ook individuele sporters. </t>
  </si>
  <si>
    <t>A 4.3.16</t>
  </si>
  <si>
    <t>De AD werkt een coherent HR-beleid uit dat tegen 1/6/2021 wordt voorgelegd aan de bestuursorgaan.</t>
  </si>
  <si>
    <t>A 4.3.17</t>
  </si>
  <si>
    <t>Bestuursorgaan legt in 2021 interne procedures vast die leiden tot tijdige en nauwgezette interne rapportering voor het jaarverslag en ziet toe op de naleving hiervan (Goed bestuur Zachte indicator 1)</t>
  </si>
  <si>
    <t>A 4.3.18</t>
  </si>
  <si>
    <t>Tegen maart 2022 (AV) wordt gerapporteert via jaarverslagen volgens de richlijnen van Goed Bestuur (Zachte indicator 1). De drie meest recente jaarverslagen worden gepubliceerd op de website.</t>
  </si>
  <si>
    <t>A 4.3.19</t>
  </si>
  <si>
    <t>Vanaf 2021 wordt goed bestuur een vast agendapunt op de algemene vergadering, om het democratisch debat over hoe de VZF omgaat met de code goed bestuur, te stimuleren. Een (adviserende) stemming wordt
georganiseerd over beleidskeuzes inzake goed bestuur. (Goed bestuur zachte indicator 2)</t>
  </si>
  <si>
    <t>A 4.3.20</t>
  </si>
  <si>
    <t>Tegen 2021 implementeert de VZF een communicatiestrategie om via sociale media interne belanghebbenden te bereiken &amp; hen op regelmatige basis te betrekken in het beleid. (Goed bestuur zachte indicator 6)</t>
  </si>
  <si>
    <t>A 4.3.21</t>
  </si>
  <si>
    <t>In 2021 heeft de VZF een formeel beleid inzake sociale verantwoordelijkheid dat concrete doelstellingen en acties vooropstelt en zich toespitst op een of meerdere van de volgende elementen: sociaal-maatschappelijke vraagstukken; milieuvraagstukken; zorg dragen voor de gemeenschap waarin de organisatie (mede)sportevenementen organiseert. (Goed bestuur zachte indicator 7)</t>
  </si>
  <si>
    <t>A 4.3.22</t>
  </si>
  <si>
    <t>In 2021 wordt de gedragscode die van toepassing is op de leden van de bestuursorgaan, de directie en het uitvoerende personeel, verankerd in het intern reglement (en als mogelijk in de statuten). Deze code is conform de regels van Goed Bestuur zijn opgesteld, gecommuniceerd en getekend. (Goed bestuur zachte indicator 9)</t>
  </si>
  <si>
    <t>A 4.3.23</t>
  </si>
  <si>
    <t>In 2021 worden procedures voor de afhandeling van klachten inzake de schending van de gedragscode vastgelegd volgens de regels van Goed bestuur (zachte indicator 12 niveau 4). In 2022 wordt deze procedure vastgelegd in het Huishoudelijk Reglement (zachte indicator 9)</t>
  </si>
  <si>
    <t>A 4.3.24</t>
  </si>
  <si>
    <t>De AD omschrijft in een document de precieze bevoegdheden van de directieleden en laat dit goedkeuren door de bestuursorgaan voor 1/6/2021.</t>
  </si>
  <si>
    <t xml:space="preserve">Omschrijving domein binnen de overige werking </t>
  </si>
  <si>
    <t xml:space="preserve">algemene werking </t>
  </si>
  <si>
    <t>900000</t>
  </si>
  <si>
    <t xml:space="preserve">topsport zwemmen </t>
  </si>
  <si>
    <t>topsport zwemmen (begroting volgt - uitstel gekregen tot eind september)</t>
  </si>
  <si>
    <t>800000</t>
  </si>
  <si>
    <t>totaal budget</t>
  </si>
  <si>
    <t>Criterium voor evaluatie</t>
  </si>
  <si>
    <t>Binair</t>
  </si>
  <si>
    <t>hulptabel huidige score</t>
  </si>
  <si>
    <t>hulptabel gewenste score 2017</t>
  </si>
  <si>
    <t>Ondersteuning</t>
  </si>
  <si>
    <t>Link HI</t>
  </si>
  <si>
    <t>1.</t>
  </si>
  <si>
    <t>De organisatie publiceert een jaarverslag</t>
  </si>
  <si>
    <t>De organisatie publiceert het laatste jaarverslag niet op haar website.</t>
  </si>
  <si>
    <t>De organisatie bezorgt haar leden en interne belanghebbenden een uitgebreid jaarverslag, inclusief financieel verslag en verslagen van de comité/comissies.
Het verslag wordt eveneens gepubliceerd op de website van de organisatie. *</t>
  </si>
  <si>
    <t>x</t>
  </si>
  <si>
    <t>Zie HI Jaarverslag</t>
  </si>
  <si>
    <t>De raad van bestuur legt zorvuldige interne procedures vast die leiden tot tijdige en nauwgezette interne rapportering in het kader van het jaarverslag en ziet toe op de naleving hiervan.</t>
  </si>
  <si>
    <t>-</t>
  </si>
  <si>
    <t>A</t>
  </si>
  <si>
    <t>Het jaarverslag 
- vermeldt de visie en missie en de strategische doelstellingen van de organisatie en hoe de organisatie deze het afgelopen jaar heeft bereikt.
- geeft een getrouw beeld van de financiële toestand en resultaten
- bevat een verslag over de werking van interne comités
- vermeldt de actuele samenstelling van de raad van bestuur en geeft aan welke bestuurders kwalificeren als externe bestuurders
- geeft een overzicht van de relevante nevenfuncties van de leden van de raad van bestuur
- rapporteert over de verklaringen van belangenconflicten en de goedgekeurde besluiten waarbij sprake is van belangenconflicten
- rapporteert over de risico's en onzekerheden waarmee de organisatie wordt geconfronteerd en hoe ze dezee tracht te beheersen
- bevat de bestuurs- en competentieprofielen die door de organisatie werden vastgesteld
- rapporteert op individuele of geaggregeerde wijze over de remuneratie van de leden van de raad van bestuur*
- bevat verslagen over door de organisatie (mede) georganiseerde kampioenschappen en evenementen
- rapporteert over het omgaan met de code goed bestuur in Vlaamse sportfederaties</t>
  </si>
  <si>
    <t xml:space="preserve">
HI 3.10      HI 1.8
HI 2.1
H1.7
HI 1.9        ZI 2</t>
  </si>
  <si>
    <t>*De drie meest recente jaarverslagen worden gepubliceerd op de website van de organisatie.
*Bevat een remuneratieverslag</t>
  </si>
  <si>
    <t>HI 1.3</t>
  </si>
  <si>
    <t>2.</t>
  </si>
  <si>
    <t>De organisatie rapporteert over het omgaan met de code goed bestuur in Vlaamse sportfederaties</t>
  </si>
  <si>
    <t>HI 1.9</t>
  </si>
  <si>
    <t>De organisatie rapporteert niet over het omgaan met de code goed bestuur in Vlaamse sportfederaties.</t>
  </si>
  <si>
    <t>In het laatst verschenen jaarverslag wordt gerapporteerd over de wijze waarop de federatie is omgegaan met alle principes van de code goed bestuur in 
Vlaamse sportfederaties aan de hand van de harde en zachte indicatoren*. In gevallen waar wordt gekozen om af te wijken van de code wordt dit beargumenteerd toegelicht, volgens het 'pas toe of leg uit'-principe.
In het laatste verschenen jaarverslag wordt aangegeven welke bestuurswijzigingen in de afgelopen 12 maanden zijn doorgevoerd en welke wijzigingen worden gepland.</t>
  </si>
  <si>
    <t>Zie HI Rapporteren goed bestuur</t>
  </si>
  <si>
    <t>De raad van bestuur voorziet jaarlijks een bespreking en evaluatie van de governance van de organisatie op basis van de code goed bestuur in Vlaamse sportfederaties.</t>
  </si>
  <si>
    <t>*In het laatst verschenen jaarverslag wordt gerapporteerd over de wijze waarop de federatie is omgegaan met alle principes van de code goed bestuur in Vlaamse sportfederaties. In gevallen waar wordt gekozen om af te wijken van de code wordt dit beargumenteerd toegelicht, volgens het 'pas toe of leg uit'-principe.</t>
  </si>
  <si>
    <t>De organisatie maakt van goed bestuur een vast agendapunt op de algemene vergadering om het democratisch debat over dit thema te stimuleren. Een (adviserende) stemming wordt
georganiseerd over beleidskeuzes inzake goed bestuur.</t>
  </si>
  <si>
    <t>3.</t>
  </si>
  <si>
    <t>De website van de organisatie vermeldt basisinformatie over de aangesloten clubs</t>
  </si>
  <si>
    <t>De organisatie neemt geen stappen om informatie over de aangesloten clubs te publiceren.</t>
  </si>
  <si>
    <t>Informatie clubs</t>
  </si>
  <si>
    <t>De organisatie houdt een register bij met informatie over de aangesloten clubs.*</t>
  </si>
  <si>
    <t>*De organisatie publiceert het aantal aangesloten clubs op de website.</t>
  </si>
  <si>
    <t>De organisatie publiceert per aangesloten club de volgende informatie op de website: naam, website, adres en email.</t>
  </si>
  <si>
    <t>De organisatie publiceert
- het aantal (individuele) aangesloten leden op de website
- per aangesloten club het competitieve en/of recreatieve sportaanbod</t>
  </si>
  <si>
    <t>4.</t>
  </si>
  <si>
    <t>De organisatie heeft gelimiteerde ambtstermijnen</t>
  </si>
  <si>
    <t>De mandaten van de leden van de raad van bestuur zijn niet beperkt in de tijd.</t>
  </si>
  <si>
    <t>De mandaten van een deel van de leden van de raad van bestuur (bijvoorbeeld van de voorzitter) zijn beperkt in de tijd.*</t>
  </si>
  <si>
    <t>Zie Bestuurswissels</t>
  </si>
  <si>
    <t>*De mandaten van alle leden van de raad van bestuur zijn beperkt in de tijd.
Na een bepaald aantal termijnen moeten alle leden van de raad van bestuur minstens een termijn overslaan voordat ze zich opnieuw verkiesbaar kunnen stellen.*</t>
  </si>
  <si>
    <t>*Na een bepaald aantal termijnen kunnen alle leden van de raad van bestuur zich niet meer verkiesbaar stellen.
De voorzitter van de raad van bestuur moet verplicht aftreden na twee termijnen en kan hierna niet aanblijven als bestuurder.*
De maximale aaneengesloten zittingsperiode van alle leden overschrijdt de 12 jaar niet.</t>
  </si>
  <si>
    <r>
      <t>*De mandaten van alle leden van de raad van bestuur zijn beperkt in de tijd en zijn</t>
    </r>
    <r>
      <rPr>
        <b/>
        <sz val="11"/>
        <color theme="1"/>
        <rFont val="Cambria"/>
        <family val="2"/>
        <scheme val="major"/>
      </rPr>
      <t xml:space="preserve"> </t>
    </r>
    <r>
      <rPr>
        <sz val="11"/>
        <color theme="1"/>
        <rFont val="Cambria"/>
        <family val="2"/>
        <scheme val="major"/>
      </rPr>
      <t>eenmaal hernieuwbaar (zonder uitzondering).</t>
    </r>
  </si>
  <si>
    <t>5.</t>
  </si>
  <si>
    <t>De organisatie heeft een gedifferentieerde, evenwichtige en competente raad van bestuur</t>
  </si>
  <si>
    <t>De organisatie onderneemt geen stappen om een gedifferentieerde, evenwichtige en competente raad van bestuur te bekomen.</t>
  </si>
  <si>
    <t>De raad van bestuur stelt de gewenste profielen op van de leden van de raad van bestuur op basis van de visie, missie en strategische doelen van de organisatie. Deze worden ter goedkeuring aan de algemene vergadering voorgelegd. 
De raad van bestuur evalueert de reële en de gewenste profielen periodiek en bij het ontstaan van elke vacature.</t>
  </si>
  <si>
    <t>Zie Bestuursprofielen</t>
  </si>
  <si>
    <t>HI 2.1
HI 2.1 d</t>
  </si>
  <si>
    <t>De organisatie kan aantonen dat bij de opmaak van deze profielen is gestreefd naar een gedifferentieerde samenstelling van de raad van bestuur inzake genderverhoudingen, leeftijd en /of etniciteit.</t>
  </si>
  <si>
    <t>Een benoeminscomité identificeert hiaten inzake de vaardigheid, deskundigheid en gedifferentieerde samenstelling van de raad van bestuur.</t>
  </si>
  <si>
    <t>Benoemingscomité</t>
  </si>
  <si>
    <t>Minstens 25 % van de leden van de raad van bestuur is van het geslacht dat het minst vertegenwoordigd is.</t>
  </si>
  <si>
    <t>6.</t>
  </si>
  <si>
    <t>De organisatie betrekt interne belanghebbenden in haar beleid</t>
  </si>
  <si>
    <t>De organisatie betrekt interne belanghebbenden niet in haar beleid.</t>
  </si>
  <si>
    <t>De organisatie communiceert belangrijke beslissingen aan haar leden en motiveert deze.</t>
  </si>
  <si>
    <t>In het kader van het opstellen van meerjarenbeleidsplannen worden interne belanghebbenden geconsulteerd.</t>
  </si>
  <si>
    <t>De organisatie onderneemt acties om via sociale media interne belanghebbenden te betrekken.*
De organisatie onderneemt acties om interne belanghebbenden op regelmatige basis te betrekken in he tbeleid. Hierbij kan bijvoorbeeld gedacht worden aan klankbordgroepen, thematische ad hoc werkgroepen, (online) bevragingen, klachtenbanken en wedstrijden voor nieuwe ideeën.*</t>
  </si>
  <si>
    <t>*De organisatie ontwikkelt en implementeert een communicatiestrategie om via sociale media interne belanghebbenden te betrekken.
*De organisatie ontwikkelt en implementeert een strategie om interne belanghebbenden op regelmatige basis te betrekken in het beleid. Hierbij kan bijvoorbeeld gedacht worden aan klankbordgroepen, thematische ad hoc werkgroepen, (online) bevragingen, klachtenbanken en wedstrijden voor nieuwe ideeën.</t>
  </si>
  <si>
    <t>7.</t>
  </si>
  <si>
    <t>De organisatie heeft een beleid inzake sociale verantwoordelijkheid</t>
  </si>
  <si>
    <t>De organisatie onderneemt geen stappen inzake sociale verantwoordelijkheid.</t>
  </si>
  <si>
    <t>De raad van bestuur onderzoekt de mogelijkheid om acties te ondernemen inzake sociale verantwoordelijkheid door informatie in te winnen bij externen.</t>
  </si>
  <si>
    <t>De organisatie onderneemt acties inzake sociale verantwoordelijkheid die zich toespitsen op één of meerdere van de volgende elementen: sociaal-maatschappelijke vraagstukken (zoals bijvoorbeeld het verbeteren van de sociale, culturele, educatieve of psychologische toestand van gemarginaliseerde en/of achtergestelde groepen); milieuvraagstukken; zorg dragen voor de gemeenschap waarin de organisatie (mede)sportevenementen organiseert.*</t>
  </si>
  <si>
    <t>Sociale verantwoordelijkheid</t>
  </si>
  <si>
    <t>*De organisatie heeft een formeel beleid inzake sociale verantwoordelijkheid dat concrete doelstellingen en acties vooropstelt en zich toespitst op een of meerdere van de volgende elementen: sociaal-maatschappelijke vraagstukken (zoals bijvoorbeeld het verbeteren van de sociale, culturele, educatieve of psychologische toestand van gemarginaliseerde en/of achtergestelde groepen); milieuvraagstukken; zorg dragen voor de gemeenschap waarin de organisatie (mede)sportevenementen organiseert.</t>
  </si>
  <si>
    <t>Het beleid is onder meer gericht op het verzamelen en delen van kennis en goede praktijkvoorbeelden en het stimuleren van actie onder de leden.</t>
  </si>
  <si>
    <t>8.</t>
  </si>
  <si>
    <t>De organisatie heeft een financieel of auditcomité</t>
  </si>
  <si>
    <t>HI 3.7</t>
  </si>
  <si>
    <t>De organisatie heeft geen financieel of auditcomité en onderneemt geen stappen in die richting.</t>
  </si>
  <si>
    <t>Minstens één onafhankelijk en deskundig persoon (deze maakt geen deel uit van de organisatie) controleert op jaarlijkse basis het financiële verslag (balans, resultatenrekening en toelichtingen).</t>
  </si>
  <si>
    <t>HI 3.7a</t>
  </si>
  <si>
    <t>De organisatie implementeert de werking, taken en samenstelling (minstens één onafhankelijk persoon) van het comité in de statuten en het intern reglement.</t>
  </si>
  <si>
    <t>HI  3.7b</t>
  </si>
  <si>
    <t>Het comité is de voorbije maanden minstens eenmaal samengekomen om het financiële verslag te bespreken en heeft hierover gerapporteerd aan de algemene vergadering.</t>
  </si>
  <si>
    <t>HI  3.7c</t>
  </si>
  <si>
    <t>Het comité evalueert en doet aanbevelingen met betrekking tot de systemen van interne controle en risicobeheer en houdt toezicht op het interne auditproces (indien van toepassing).</t>
  </si>
  <si>
    <t>9.</t>
  </si>
  <si>
    <t>De organisatie heeft een gedragscode</t>
  </si>
  <si>
    <t>De organisatie heeft geen gedragscode en onderneemt geen stappen in die richting.</t>
  </si>
  <si>
    <t>De raad van bestuur legt een gedragscode vast die van toepassing is op de leden van de raad van bestuur.*</t>
  </si>
  <si>
    <t>Zie Gedragscode</t>
  </si>
  <si>
    <t>*De raad van bestuur legt een gedragscode vast die van toepassing is op de leden van de raad van bestuur, de directie en het uitvoerende personeel en verankert deze in de statuten en het intern reglement.</t>
  </si>
  <si>
    <t>De gedragscode bevat minstens volgende elementen: de verplichting om integer te handelen; een onkostenregeling; een geschenkenregeling; procedures inzake belangenconflicten die waarborgen datgepercipieerde of daadwerkelijke belangenconflicten worden gemeld en dat commerciële transacties met een derde partij waarmee een bestuurslid een relatie heeft voorafgaand ter goedkeuring worden voorgelegd aan de algemene vergadering of een door de algemene vergadering gemandateerd orgaan.
De raad van bestuur onderneemt stappen om te waarborgen dat alle relevante actoren op de hoogte zijn van de inhoud van de code en deze begrijpen.
De raad van bestuur heeft de algemene vergadering in kennis gesteld van de code. 
De leden van de raad van bestuur, de directie en het uitvoerende personeel hebben de code ondertekend.</t>
  </si>
  <si>
    <t>De raad van bestuur legt een procedure vast in het intern reglement voor de afhandeling van klachten op basis van de code.</t>
  </si>
  <si>
    <t>10.</t>
  </si>
  <si>
    <t>De organisatie heeft externe leden in haar raad van bestuur</t>
  </si>
  <si>
    <t>In de raad van bestuur zetelt geen extern lid en de organisatie onderneemt geen stappen om externe leden aan te trekken.</t>
  </si>
  <si>
    <t xml:space="preserve">Kandidaat-leden van de raad van bestuur worden aangezocht via een open recruteringsproces. Openstaande posities worden geadverteerd via relevante (online) kanalen. De algemene vergadering behoudt steeds het recht om bestuurders voor te dragen.
</t>
  </si>
  <si>
    <t>De organisatie laat zich in haar zoektocht naar geschikte externe leden bijstaan door externen en/of een benoemingscomité.</t>
  </si>
  <si>
    <t>De raad van bestuur heeft minstens één lid dat kwalificeert als extern lid.*</t>
  </si>
  <si>
    <t>*Minstens 25% van de raad van bestuur bestaat uit externe leden.</t>
  </si>
  <si>
    <t>11.</t>
  </si>
  <si>
    <t>De organisatie heeft een gepast systeem voor risicobeheersing</t>
  </si>
  <si>
    <t>De organisatie onderneemt geen stappen inzake risicobeheersing.</t>
  </si>
  <si>
    <t>Bestuurders worden bij aanvang van hun mandaat ingelicht over hun aansprakelijkheid en de raad van bestuur overweegt om een verzekering aan te gaan voor bestuurdersaansprakelijkheid.</t>
  </si>
  <si>
    <t>Risicobeheer maakt deel uit van de (vastgelegde) agenda van de raad van bestuur.
De raad van bestuur beoordeelt de waarschijnlijkheid en impact van alle mogelijke incidenten</t>
  </si>
  <si>
    <t>Op basis hiervan worden formele strategieën ontwikkeld en uitgevoerd om risico’s te beperken of elimineren. Deze strategieën worden op regelmatige basis geëvalueerd.</t>
  </si>
  <si>
    <t>Bij de planning van grote projecten wordt een uitgebreide risicoanalyse uitgevoerd. Bij de organisatie van een groot evenement bijvoorbeeld moeten de mogelijke positieve en negatieve uitkomsten geëvalueerd worden. Alle belangrijke evenementen en activiteiten moeten worden begroot en er moet rekening gehouden worden met afwijkingen van begrote bedragen. Hierbij moet rekening gehouden worden met een worst-case scenario financieel verlies.</t>
  </si>
  <si>
    <t>Risicoanalyse- en beheersing</t>
  </si>
  <si>
    <t>12.</t>
  </si>
  <si>
    <t>De organisatie heeft geschikte klachtenprocedures</t>
  </si>
  <si>
    <t>De organisatie heeft geen formele klachtenprocedure.</t>
  </si>
  <si>
    <t>De raad van bestuur legt een klachtenprocedure vast in het intern reglement.</t>
  </si>
  <si>
    <t>Klachtenprocedures</t>
  </si>
  <si>
    <t>De raad van bestuur legt procedures vast die atleten en clubs toelaten om in beroep te gaan tegen een sportieve sanctie.
De raad van bestuur legt procedures vast voor de afhandeling van klachten inzake discriminatie en seksueel grensoverschrijdend gedrag.
De klachtenprocedures bevatten duidelijk omschreven procedures voor: het indienen van klachten; het onderzoeken van klachten; het in kennis stellen van de indiener van de klacht van de uitkomst van het onderzoek.*
De raad van bestuur legt in het intern reglement de beroepsprocedure vast.</t>
  </si>
  <si>
    <t>De raad van bestuur legt procedures vast voor de afhandeling van klachten inzake de schending van de gedragscode.</t>
  </si>
  <si>
    <r>
      <t>*De klachtenprocedures bevatten duidelijk omschreven procedures voor: het indienen van klachten; het onderzoeken van klachten; het in kennis stellen van de indiener van de klacht van de  uitkomst van het onderzoek; het instellen van een onafhankelijk tribunaal.</t>
    </r>
    <r>
      <rPr>
        <b/>
        <sz val="11"/>
        <color theme="1"/>
        <rFont val="Cambria"/>
        <family val="2"/>
        <scheme val="major"/>
      </rPr>
      <t xml:space="preserve">
</t>
    </r>
    <r>
      <rPr>
        <sz val="11"/>
        <color theme="1"/>
        <rFont val="Cambria"/>
        <family val="2"/>
        <scheme val="major"/>
      </rPr>
      <t>De procedures voorzien, op basis van de ernst van de klacht, het instellen van een duidelijk omschreven bemiddelingsprocedure, onderzoeksprocedure, een onafhankelijk tribunaal en tussentijdse maatregels. De procedures voorzien dat de klacht indien noodzakelijk aan de bevoegde (publieke) autoriteiten wordt doorgegeven.</t>
    </r>
  </si>
  <si>
    <t>13.</t>
  </si>
  <si>
    <t>De raad van bestuur delegeert op gepaste wijze taken aan comités</t>
  </si>
  <si>
    <t>De raad van bestuur onderneemt geen stappen om het doel, de gedelegeerde taken en bevoegdheden, samenstelling en rapporteringsverplichtingen van de comités vast te leggen in het intern reglement.</t>
  </si>
  <si>
    <t>De raad van bestuur onderneemt stappen om het doel, de gedelegeerde taken en bevoegdheden, samenstelling en rapporteringsverplichtingen van de comités vast te leggen in het intern reglement.</t>
  </si>
  <si>
    <t>De raad van bestuur behoudt te allen tijde de bevoegdheid voor het nemen van belangrijke beslissingen en het uiteen zetten van de strategie.</t>
  </si>
  <si>
    <t>Het intern reglement bepaalt dat de comités de mogelijkheid hebben hun adviezen/beslissingen toe te lichten.
Het intern reglement bepaalt dat in het geval de raad van bestuur besluit af te wijken van een advies/beslissing van een comité, dit gemotiveerd wordt toegelicht.</t>
  </si>
  <si>
    <t>E: je kan geen stap overslaan, ook opgenomen</t>
  </si>
  <si>
    <t>De raad van bestuur stelt gewenste profielen op voor de leden van de comités.</t>
  </si>
  <si>
    <t>14.</t>
  </si>
  <si>
    <t>De organisatie heeft een beleid inzake de bestrijding van match-fixing</t>
  </si>
  <si>
    <t>De organisatie onderneemt geen stappen ter bestrijding van match-fixing.</t>
  </si>
  <si>
    <t>De organisatie onderneemt stappen ter bestrijding van match-fixing.</t>
  </si>
  <si>
    <t>Match-fixing</t>
  </si>
  <si>
    <t xml:space="preserve">De organisatie implementeert tuchtregels ter bestrijding van match-fixing. Deze regels bevatten 
(1) het verbod voor ieder lid van de federatie om een weddenschap te plaatsen gerelateerd aan jeugdcompetities en een wedstrijd of competitie waarop hij/zij (in)direct invloed kan uitoefenen en om vertrouwelijke informatie te verspreiden waar redelijkerwijs van kan worden verwacht dat deze gebruikt kan worden in het kader van een weddenschap; 
(2) de plicht voor ieder lid van de federatie om verzoeken tot het onrechtmatig beïnvloeden van wedstrijden of competities te melden aan de federatie; 
(3) de procedure ter behandeling van overtredingen van bovenstaande regels. </t>
  </si>
  <si>
    <t>De VZF besliste om hier in 2020 geen prioriteit van te maken aangezien er geen aanwijzing is dat het risico op Matchfixing binnen het Waterpolo bestaat gezien de kleinschaligheid van deze sporttak. Tot op heden is er geen weet van dergelijke praktijken. </t>
  </si>
  <si>
    <t>De organisatie implementeert concrete doelstellingen en acties gericht op de voorlichting van topsporters, talentvolle atleten, trainers, scheidsrechters en clubs.</t>
  </si>
  <si>
    <t>De organisatie onderzoekt de risico’s inzake match-fixing en onderneemt gepaste acties om deze te minimaliseren.
De organisatie stelt een verantwoordelijke aan die binnen de organisatie fungeert als contactpunt inzake match-fixing. Deze persoon is verantwoordelijk voor het verzorgen van initiatieven rond de bestrijding van match-fixing, het ontvangen van informatie omtrent (mogelijke) match-fixing, het onderhouden van goede relaties met  evoegde autoriteiten en het onderzoeken van en verzamelen van informatie omtrent mogelijke gevallen van match-fixing.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</si>
</sst>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00\ &quot;€&quot;_-;\-* #,##0.00\ &quot;€&quot;_-;_-* &quot;-&quot;??\ &quot;€&quot;_-;_-@_-"/>
    <numFmt numFmtId="166" formatCode="&quot;€&quot;\ #,##0.00"/>
  </numFmts>
  <fonts count="39">
    <font>
      <sz val="11"/>
      <color theme="1"/>
      <name val="Calibri"/>
      <family val="2"/>
      <scheme val="minor"/>
    </font>
    <font>
      <sz val="11"/>
      <color rgb="FF000000"/>
      <name val="Calibri"/>
      <family val="2"/>
      <scheme val="minor"/>
    </font>
    <font>
      <b/>
      <sz val="11"/>
      <color rgb="FFFFFFFF"/>
      <name val="Calibri"/>
      <family val="2"/>
      <scheme val="minor"/>
    </font>
    <font>
      <b/>
      <sz val="11"/>
      <color rgb="FF000000"/>
      <name val="Calibri"/>
      <family val="2"/>
      <scheme val="minor"/>
    </font>
    <font>
      <i/>
      <sz val="11"/>
      <color rgb="FF000000"/>
      <name val="Calibri"/>
      <family val="2"/>
      <scheme val="minor"/>
    </font>
    <font>
      <sz val="11"/>
      <name val="Calibri"/>
      <family val="2"/>
      <scheme val="minor"/>
    </font>
    <font>
      <sz val="9"/>
      <color rgb="FF000000"/>
      <name val="Calibri"/>
      <family val="2"/>
      <scheme val="minor"/>
    </font>
    <font>
      <b/>
      <sz val="8"/>
      <color rgb="FF000000"/>
      <name val="Calibri"/>
      <family val="2"/>
      <scheme val="minor"/>
    </font>
    <font>
      <sz val="8"/>
      <color rgb="FF000000"/>
      <name val="Calibri"/>
      <family val="2"/>
      <scheme val="minor"/>
    </font>
    <font>
      <sz val="14"/>
      <color rgb="FF000000"/>
      <name val="Calibri"/>
      <family val="2"/>
      <scheme val="minor"/>
    </font>
    <font>
      <b/>
      <sz val="18"/>
      <color theme="1"/>
      <name val="Calibri"/>
      <family val="2"/>
      <scheme val="minor"/>
    </font>
    <font>
      <b/>
      <u/>
      <sz val="11"/>
      <color theme="1"/>
      <name val="Calibri"/>
      <family val="2"/>
      <scheme val="minor"/>
    </font>
    <font>
      <sz val="8"/>
      <name val="Calibri"/>
      <family val="2"/>
      <scheme val="minor"/>
    </font>
    <font>
      <u/>
      <sz val="11"/>
      <color theme="10"/>
      <name val="Calibri"/>
      <family val="2"/>
      <scheme val="minor"/>
    </font>
    <font>
      <b/>
      <sz val="11"/>
      <name val="Calibri"/>
      <family val="2"/>
      <scheme val="minor"/>
    </font>
    <font>
      <b/>
      <sz val="11"/>
      <color theme="1"/>
      <name val="Calibri"/>
      <family val="2"/>
      <scheme val="minor"/>
    </font>
    <font>
      <i/>
      <sz val="11"/>
      <color theme="1"/>
      <name val="Calibri"/>
      <family val="2"/>
      <scheme val="minor"/>
    </font>
    <font>
      <i/>
      <sz val="8"/>
      <color rgb="FF000000"/>
      <name val="Calibri"/>
      <family val="2"/>
      <scheme val="minor"/>
    </font>
    <font>
      <i/>
      <sz val="11"/>
      <color rgb="FFFF0000"/>
      <name val="Calibri"/>
      <family val="2"/>
      <scheme val="minor"/>
    </font>
    <font>
      <i/>
      <sz val="11"/>
      <name val="Calibri"/>
      <family val="2"/>
      <scheme val="minor"/>
    </font>
    <font>
      <b/>
      <i/>
      <u val="double"/>
      <sz val="11"/>
      <color rgb="FFFFFFFF"/>
      <name val="Calibri"/>
      <family val="2"/>
      <scheme val="minor"/>
    </font>
    <font>
      <i/>
      <sz val="12"/>
      <color rgb="FFFF0000"/>
      <name val="Calibri"/>
      <family val="2"/>
      <scheme val="minor"/>
    </font>
    <font>
      <sz val="11"/>
      <color rgb="FFFF0000"/>
      <name val="Calibri"/>
      <family val="2"/>
      <scheme val="minor"/>
    </font>
    <font>
      <b/>
      <sz val="11"/>
      <color theme="0"/>
      <name val="Cambria"/>
      <family val="2"/>
      <scheme val="major"/>
    </font>
    <font>
      <b/>
      <sz val="14"/>
      <color theme="1"/>
      <name val="Cambria"/>
      <family val="2"/>
      <scheme val="major"/>
    </font>
    <font>
      <sz val="11"/>
      <name val="Cambria"/>
      <family val="2"/>
      <scheme val="major"/>
    </font>
    <font>
      <sz val="11"/>
      <color theme="1"/>
      <name val="Cambria"/>
      <family val="2"/>
      <scheme val="major"/>
    </font>
    <font>
      <u/>
      <sz val="11"/>
      <color theme="10"/>
      <name val="Cambria"/>
      <family val="2"/>
      <scheme val="major"/>
    </font>
    <font>
      <b/>
      <sz val="11"/>
      <color theme="1"/>
      <name val="Cambria"/>
      <family val="2"/>
      <scheme val="major"/>
    </font>
    <font>
      <i/>
      <sz val="11"/>
      <color theme="1"/>
      <name val="Cambria"/>
      <family val="1"/>
      <scheme val="major"/>
    </font>
    <font>
      <b/>
      <sz val="10"/>
      <color rgb="FF000000"/>
      <name val="Calibri"/>
      <family val="2"/>
      <scheme val="minor"/>
    </font>
    <font>
      <sz val="10"/>
      <color rgb="FF000000"/>
      <name val="Calibri"/>
      <family val="2"/>
      <scheme val="minor"/>
    </font>
    <font>
      <sz val="10"/>
      <color theme="1"/>
      <name val="Calibri"/>
      <family val="2"/>
      <scheme val="minor"/>
    </font>
    <font>
      <i/>
      <sz val="10"/>
      <color rgb="FF000000"/>
      <name val="Calibri"/>
      <family val="2"/>
      <scheme val="minor"/>
    </font>
    <font>
      <i/>
      <sz val="10"/>
      <color theme="1"/>
      <name val="Calibri"/>
      <family val="2"/>
      <scheme val="minor"/>
    </font>
    <font>
      <sz val="11"/>
      <color rgb="FFC00000"/>
      <name val="Calibri"/>
      <family val="2"/>
      <scheme val="minor"/>
    </font>
    <font>
      <b/>
      <sz val="11"/>
      <color rgb="FFC00000"/>
      <name val="Calibri"/>
      <family val="2"/>
      <scheme val="minor"/>
    </font>
    <font>
      <sz val="11"/>
      <color theme="1"/>
      <name val="Calibri"/>
      <family val="2"/>
      <scheme val="minor"/>
    </font>
    <font>
      <b/>
      <sz val="10"/>
      <color rgb="FFC00000"/>
      <name val="Calibri"/>
      <family val="2"/>
      <scheme val="minor"/>
    </font>
  </fonts>
  <fills count="21">
    <fill>
      <patternFill patternType="none"/>
    </fill>
    <fill>
      <patternFill patternType="gray125"/>
    </fill>
    <fill>
      <patternFill patternType="solid">
        <fgColor rgb="FF006FB7"/>
        <bgColor indexed="64"/>
      </patternFill>
    </fill>
    <fill>
      <patternFill patternType="solid">
        <fgColor rgb="FF39B4E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C000"/>
        <bgColor indexed="64"/>
      </patternFill>
    </fill>
    <fill>
      <patternFill patternType="solid">
        <fgColor theme="3" tint="0.39997558519241921"/>
        <bgColor indexed="64"/>
      </patternFill>
    </fill>
    <fill>
      <patternFill patternType="solid">
        <fgColor rgb="FF00B0F0"/>
        <bgColor indexed="64"/>
      </patternFill>
    </fill>
    <fill>
      <patternFill patternType="solid">
        <fgColor rgb="FFFFFFFF"/>
        <bgColor indexed="64"/>
      </patternFill>
    </fill>
    <fill>
      <patternFill patternType="solid">
        <fgColor theme="9"/>
        <bgColor theme="9"/>
      </patternFill>
    </fill>
    <fill>
      <patternFill patternType="solid">
        <fgColor theme="0" tint="-4.9989318521683403E-2"/>
        <bgColor indexed="64"/>
      </patternFill>
    </fill>
    <fill>
      <patternFill patternType="solid">
        <fgColor rgb="FFF2F8EE"/>
        <bgColor indexed="64"/>
      </patternFill>
    </fill>
    <fill>
      <patternFill patternType="solid">
        <fgColor theme="9" tint="0.59999389629810485"/>
        <bgColor indexed="64"/>
      </patternFill>
    </fill>
    <fill>
      <patternFill patternType="solid">
        <fgColor rgb="FFD2E6C4"/>
        <bgColor indexed="64"/>
      </patternFill>
    </fill>
    <fill>
      <patternFill patternType="solid">
        <fgColor rgb="FFBBDAA6"/>
        <bgColor indexed="64"/>
      </patternFill>
    </fill>
    <fill>
      <patternFill patternType="solid">
        <fgColor theme="9" tint="0.39997558519241921"/>
        <bgColor indexed="64"/>
      </patternFill>
    </fill>
  </fills>
  <borders count="6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top style="medium">
        <color indexed="64"/>
      </top>
      <bottom style="medium">
        <color rgb="FF000000"/>
      </bottom>
      <diagonal/>
    </border>
    <border>
      <left/>
      <right/>
      <top/>
      <bottom style="medium">
        <color rgb="FF000000"/>
      </bottom>
      <diagonal/>
    </border>
    <border>
      <left style="medium">
        <color indexed="64"/>
      </left>
      <right style="thin">
        <color indexed="64"/>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thin">
        <color indexed="64"/>
      </left>
      <right style="medium">
        <color rgb="FF000000"/>
      </right>
      <top style="medium">
        <color indexed="64"/>
      </top>
      <bottom style="medium">
        <color rgb="FF000000"/>
      </bottom>
      <diagonal/>
    </border>
    <border>
      <left style="thin">
        <color theme="9"/>
      </left>
      <right/>
      <top style="thin">
        <color theme="9"/>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n">
        <color theme="9"/>
      </top>
      <bottom/>
      <diagonal/>
    </border>
    <border>
      <left style="thin">
        <color indexed="64"/>
      </left>
      <right style="medium">
        <color indexed="64"/>
      </right>
      <top style="thick">
        <color indexed="64"/>
      </top>
      <bottom style="thin">
        <color indexed="64"/>
      </bottom>
      <diagonal/>
    </border>
    <border>
      <left style="medium">
        <color indexed="64"/>
      </left>
      <right/>
      <top style="thin">
        <color theme="9"/>
      </top>
      <bottom/>
      <diagonal/>
    </border>
    <border>
      <left style="thin">
        <color indexed="64"/>
      </left>
      <right style="thick">
        <color indexed="64"/>
      </right>
      <top style="thin">
        <color theme="9"/>
      </top>
      <bottom/>
      <diagonal/>
    </border>
    <border>
      <left style="thick">
        <color indexed="64"/>
      </left>
      <right style="thick">
        <color indexed="64"/>
      </right>
      <top style="thick">
        <color indexed="64"/>
      </top>
      <bottom style="thin">
        <color theme="9"/>
      </bottom>
      <diagonal/>
    </border>
    <border>
      <left/>
      <right style="thin">
        <color indexed="64"/>
      </right>
      <top style="thin">
        <color theme="9"/>
      </top>
      <bottom/>
      <diagonal/>
    </border>
    <border>
      <left style="thin">
        <color indexed="64"/>
      </left>
      <right style="thin">
        <color indexed="64"/>
      </right>
      <top style="thin">
        <color theme="9"/>
      </top>
      <bottom/>
      <diagonal/>
    </border>
    <border>
      <left style="thin">
        <color auto="1"/>
      </left>
      <right style="thick">
        <color indexed="64"/>
      </right>
      <top style="thin">
        <color theme="9"/>
      </top>
      <bottom style="thin">
        <color theme="9"/>
      </bottom>
      <diagonal/>
    </border>
    <border>
      <left style="thick">
        <color indexed="64"/>
      </left>
      <right style="thick">
        <color indexed="64"/>
      </right>
      <top style="thin">
        <color theme="9"/>
      </top>
      <bottom/>
      <diagonal/>
    </border>
    <border>
      <left style="medium">
        <color indexed="64"/>
      </left>
      <right style="thin">
        <color indexed="64"/>
      </right>
      <top style="thin">
        <color theme="9"/>
      </top>
      <bottom/>
      <diagonal/>
    </border>
    <border>
      <left/>
      <right/>
      <top style="thin">
        <color theme="9"/>
      </top>
      <bottom/>
      <diagonal/>
    </border>
    <border>
      <left style="thin">
        <color indexed="64"/>
      </left>
      <right style="thin">
        <color indexed="64"/>
      </right>
      <top style="thin">
        <color theme="9"/>
      </top>
      <bottom style="thin">
        <color theme="9"/>
      </bottom>
      <diagonal/>
    </border>
    <border>
      <left/>
      <right style="medium">
        <color indexed="64"/>
      </right>
      <top style="thin">
        <color theme="9"/>
      </top>
      <bottom/>
      <diagonal/>
    </border>
    <border>
      <left style="thin">
        <color indexed="64"/>
      </left>
      <right style="thick">
        <color indexed="64"/>
      </right>
      <top style="thin">
        <color theme="9"/>
      </top>
      <bottom style="medium">
        <color indexed="64"/>
      </bottom>
      <diagonal/>
    </border>
    <border>
      <left style="thin">
        <color indexed="64"/>
      </left>
      <right style="medium">
        <color indexed="64"/>
      </right>
      <top style="thin">
        <color theme="9"/>
      </top>
      <bottom style="thick">
        <color indexed="64"/>
      </bottom>
      <diagonal/>
    </border>
    <border>
      <left/>
      <right/>
      <top/>
      <bottom style="thin">
        <color indexed="64"/>
      </bottom>
      <diagonal/>
    </border>
    <border>
      <left style="thin">
        <color indexed="64"/>
      </left>
      <right style="thin">
        <color indexed="64"/>
      </right>
      <top style="thick">
        <color indexed="64"/>
      </top>
      <bottom style="thick">
        <color indexed="64"/>
      </bottom>
      <diagonal/>
    </border>
    <border>
      <left style="medium">
        <color indexed="64"/>
      </left>
      <right/>
      <top/>
      <bottom/>
      <diagonal/>
    </border>
    <border>
      <left style="thin">
        <color indexed="64"/>
      </left>
      <right style="thick">
        <color indexed="64"/>
      </right>
      <top/>
      <bottom/>
      <diagonal/>
    </border>
    <border>
      <left style="thick">
        <color indexed="64"/>
      </left>
      <right style="thick">
        <color indexed="64"/>
      </right>
      <top/>
      <bottom style="thin">
        <color theme="9"/>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ck">
        <color indexed="64"/>
      </left>
      <right style="thick">
        <color indexed="64"/>
      </right>
      <top style="thin">
        <color theme="9"/>
      </top>
      <bottom style="thick">
        <color indexed="64"/>
      </bottom>
      <diagonal/>
    </border>
    <border>
      <left/>
      <right style="thin">
        <color indexed="64"/>
      </right>
      <top style="thin">
        <color theme="9"/>
      </top>
      <bottom style="medium">
        <color indexed="64"/>
      </bottom>
      <diagonal/>
    </border>
    <border>
      <left style="thin">
        <color indexed="64"/>
      </left>
      <right style="thin">
        <color indexed="64"/>
      </right>
      <top style="thin">
        <color theme="9"/>
      </top>
      <bottom style="medium">
        <color indexed="64"/>
      </bottom>
      <diagonal/>
    </border>
    <border>
      <left style="thick">
        <color indexed="64"/>
      </left>
      <right/>
      <top/>
      <bottom/>
      <diagonal/>
    </border>
    <border>
      <left style="thick">
        <color indexed="64"/>
      </left>
      <right style="thick">
        <color indexed="64"/>
      </right>
      <top style="thick">
        <color indexed="64"/>
      </top>
      <bottom/>
      <diagonal/>
    </border>
    <border>
      <left style="thick">
        <color indexed="64"/>
      </left>
      <right/>
      <top style="thin">
        <color theme="9"/>
      </top>
      <bottom/>
      <diagonal/>
    </border>
    <border>
      <left style="thick">
        <color indexed="64"/>
      </left>
      <right/>
      <top style="thin">
        <color theme="9"/>
      </top>
      <bottom style="thick">
        <color indexed="64"/>
      </bottom>
      <diagonal/>
    </border>
    <border>
      <left style="thin">
        <color indexed="64"/>
      </left>
      <right style="thin">
        <color indexed="64"/>
      </right>
      <top style="thin">
        <color indexed="64"/>
      </top>
      <bottom style="thin">
        <color theme="9" tint="-0.24994659260841701"/>
      </bottom>
      <diagonal/>
    </border>
    <border>
      <left style="medium">
        <color indexed="64"/>
      </left>
      <right style="thin">
        <color indexed="64"/>
      </right>
      <top style="thin">
        <color theme="9"/>
      </top>
      <bottom style="medium">
        <color theme="1"/>
      </bottom>
      <diagonal/>
    </border>
    <border>
      <left style="thin">
        <color indexed="64"/>
      </left>
      <right style="thick">
        <color indexed="64"/>
      </right>
      <top style="thin">
        <color theme="9"/>
      </top>
      <bottom style="medium">
        <color theme="1"/>
      </bottom>
      <diagonal/>
    </border>
    <border>
      <left style="thin">
        <color indexed="64"/>
      </left>
      <right style="medium">
        <color indexed="64"/>
      </right>
      <top style="thin">
        <color theme="9"/>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medium">
        <color rgb="FF000000"/>
      </bottom>
      <diagonal/>
    </border>
    <border>
      <left style="thin">
        <color indexed="64"/>
      </left>
      <right/>
      <top style="thin">
        <color indexed="64"/>
      </top>
      <bottom style="thin">
        <color indexed="64"/>
      </bottom>
      <diagonal/>
    </border>
    <border>
      <left/>
      <right style="thin">
        <color indexed="64"/>
      </right>
      <top style="medium">
        <color indexed="64"/>
      </top>
      <bottom/>
      <diagonal/>
    </border>
  </borders>
  <cellStyleXfs count="4">
    <xf numFmtId="0" fontId="0" fillId="0" borderId="0"/>
    <xf numFmtId="0" fontId="13" fillId="0" borderId="0" applyNumberFormat="0" applyFill="0" applyBorder="0" applyAlignment="0" applyProtection="0"/>
    <xf numFmtId="0" fontId="25" fillId="15" borderId="27"/>
    <xf numFmtId="164" fontId="37" fillId="0" borderId="0" applyFont="0" applyFill="0" applyBorder="0" applyAlignment="0" applyProtection="0"/>
  </cellStyleXfs>
  <cellXfs count="302">
    <xf numFmtId="0" fontId="0" fillId="0" borderId="0" xfId="0"/>
    <xf numFmtId="0" fontId="0" fillId="0" borderId="0" xfId="0" applyAlignment="1">
      <alignment vertical="top" wrapText="1"/>
    </xf>
    <xf numFmtId="0" fontId="5" fillId="4" borderId="1" xfId="0" applyFont="1" applyFill="1" applyBorder="1" applyAlignment="1">
      <alignment vertical="top" wrapText="1"/>
    </xf>
    <xf numFmtId="0" fontId="3" fillId="0" borderId="1" xfId="0" applyFont="1" applyBorder="1" applyAlignment="1">
      <alignment vertical="top" wrapText="1"/>
    </xf>
    <xf numFmtId="0" fontId="4" fillId="0" borderId="1" xfId="0" applyFont="1" applyBorder="1" applyAlignment="1">
      <alignment vertical="top" wrapText="1"/>
    </xf>
    <xf numFmtId="0" fontId="1" fillId="0" borderId="1" xfId="0" applyFont="1" applyBorder="1" applyAlignment="1">
      <alignment vertical="top" wrapText="1"/>
    </xf>
    <xf numFmtId="0" fontId="0" fillId="0" borderId="0" xfId="0" applyFont="1" applyAlignment="1">
      <alignment vertical="top" wrapText="1"/>
    </xf>
    <xf numFmtId="166" fontId="0" fillId="0" borderId="0" xfId="0" applyNumberFormat="1" applyFont="1" applyAlignment="1">
      <alignment vertical="top" wrapText="1"/>
    </xf>
    <xf numFmtId="166" fontId="0" fillId="0" borderId="0" xfId="0" applyNumberFormat="1" applyAlignment="1">
      <alignment vertical="top" wrapText="1"/>
    </xf>
    <xf numFmtId="166" fontId="6" fillId="4" borderId="2" xfId="0" applyNumberFormat="1" applyFont="1" applyFill="1" applyBorder="1" applyAlignment="1">
      <alignment horizontal="center" vertical="top" wrapText="1"/>
    </xf>
    <xf numFmtId="166" fontId="6" fillId="4" borderId="3" xfId="0" applyNumberFormat="1" applyFont="1" applyFill="1" applyBorder="1" applyAlignment="1">
      <alignment horizontal="center" vertical="top" wrapText="1"/>
    </xf>
    <xf numFmtId="166" fontId="7" fillId="0" borderId="2" xfId="0" applyNumberFormat="1" applyFont="1" applyBorder="1" applyAlignment="1">
      <alignment horizontal="center" vertical="top" wrapText="1"/>
    </xf>
    <xf numFmtId="166" fontId="7" fillId="0" borderId="3" xfId="0" applyNumberFormat="1" applyFont="1" applyBorder="1" applyAlignment="1">
      <alignment horizontal="center" vertical="top" wrapText="1"/>
    </xf>
    <xf numFmtId="166" fontId="8" fillId="0" borderId="2" xfId="0" applyNumberFormat="1" applyFont="1" applyBorder="1" applyAlignment="1">
      <alignment horizontal="center" vertical="top" wrapText="1"/>
    </xf>
    <xf numFmtId="166" fontId="8" fillId="0" borderId="3" xfId="0" applyNumberFormat="1" applyFont="1" applyBorder="1" applyAlignment="1">
      <alignment horizontal="center" vertical="top" wrapText="1"/>
    </xf>
    <xf numFmtId="0" fontId="11" fillId="0" borderId="0" xfId="0" applyFont="1"/>
    <xf numFmtId="0" fontId="0" fillId="0" borderId="0" xfId="0" quotePrefix="1" applyAlignment="1">
      <alignment horizontal="left"/>
    </xf>
    <xf numFmtId="0" fontId="8" fillId="6" borderId="4" xfId="0" applyFont="1" applyFill="1" applyBorder="1" applyAlignment="1">
      <alignment vertical="center" wrapText="1"/>
    </xf>
    <xf numFmtId="0" fontId="5" fillId="0" borderId="0" xfId="0" applyFont="1"/>
    <xf numFmtId="0" fontId="8" fillId="7" borderId="4" xfId="0" applyFont="1" applyFill="1" applyBorder="1" applyAlignment="1">
      <alignment vertical="center" wrapText="1"/>
    </xf>
    <xf numFmtId="0" fontId="12" fillId="8" borderId="4" xfId="0" applyFont="1" applyFill="1" applyBorder="1" applyAlignment="1">
      <alignment vertical="center" wrapText="1"/>
    </xf>
    <xf numFmtId="0" fontId="12" fillId="5" borderId="4" xfId="0" applyFont="1" applyFill="1" applyBorder="1" applyAlignment="1">
      <alignment vertical="center" wrapText="1"/>
    </xf>
    <xf numFmtId="0" fontId="12" fillId="0" borderId="4" xfId="0" applyFont="1" applyBorder="1" applyAlignment="1">
      <alignment horizontal="center" vertical="center" wrapText="1"/>
    </xf>
    <xf numFmtId="0" fontId="8" fillId="10" borderId="4" xfId="0" applyFont="1" applyFill="1" applyBorder="1" applyAlignment="1">
      <alignment vertical="center" wrapText="1"/>
    </xf>
    <xf numFmtId="0" fontId="8" fillId="11" borderId="4" xfId="0" applyFont="1" applyFill="1" applyBorder="1" applyAlignment="1">
      <alignment vertical="center" wrapText="1"/>
    </xf>
    <xf numFmtId="0" fontId="14" fillId="0" borderId="4" xfId="0" applyFont="1" applyBorder="1"/>
    <xf numFmtId="0" fontId="5" fillId="0" borderId="4" xfId="0" applyFont="1" applyBorder="1" applyAlignment="1">
      <alignment vertical="top"/>
    </xf>
    <xf numFmtId="166" fontId="17" fillId="0" borderId="2" xfId="0" applyNumberFormat="1" applyFont="1" applyBorder="1" applyAlignment="1">
      <alignment vertical="top" wrapText="1"/>
    </xf>
    <xf numFmtId="166" fontId="17" fillId="0" borderId="3" xfId="0" applyNumberFormat="1" applyFont="1" applyBorder="1" applyAlignment="1">
      <alignment vertical="top" wrapText="1"/>
    </xf>
    <xf numFmtId="0" fontId="16" fillId="0" borderId="0" xfId="0" applyFont="1" applyAlignment="1">
      <alignment vertical="top" wrapText="1"/>
    </xf>
    <xf numFmtId="0" fontId="5" fillId="4"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3" borderId="1" xfId="0" applyFill="1" applyBorder="1" applyAlignment="1">
      <alignment horizontal="left" vertical="top" wrapText="1"/>
    </xf>
    <xf numFmtId="0" fontId="4" fillId="0" borderId="1" xfId="0" applyFont="1" applyBorder="1" applyAlignment="1">
      <alignment horizontal="left" vertical="top" wrapText="1"/>
    </xf>
    <xf numFmtId="0" fontId="0" fillId="0" borderId="0" xfId="0" applyAlignment="1">
      <alignment horizontal="left" vertical="top" wrapText="1"/>
    </xf>
    <xf numFmtId="0" fontId="2" fillId="2"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12" borderId="1" xfId="0" applyFill="1" applyBorder="1" applyAlignment="1">
      <alignment horizontal="left" vertical="top" wrapText="1"/>
    </xf>
    <xf numFmtId="0" fontId="1" fillId="3" borderId="1" xfId="0" applyFont="1" applyFill="1" applyBorder="1" applyAlignment="1">
      <alignment horizontal="left" vertical="top" wrapText="1"/>
    </xf>
    <xf numFmtId="0" fontId="16" fillId="0" borderId="1" xfId="0" applyFont="1" applyBorder="1" applyAlignment="1">
      <alignment horizontal="left" vertical="top" wrapText="1"/>
    </xf>
    <xf numFmtId="0" fontId="0" fillId="0" borderId="0" xfId="0" applyFont="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vertical="top" wrapText="1"/>
    </xf>
    <xf numFmtId="0" fontId="4" fillId="0" borderId="5" xfId="0" applyFont="1" applyBorder="1" applyAlignment="1">
      <alignment vertical="top" wrapText="1"/>
    </xf>
    <xf numFmtId="0" fontId="18" fillId="0" borderId="1" xfId="0" applyFont="1" applyBorder="1" applyAlignment="1">
      <alignment vertical="top" wrapText="1"/>
    </xf>
    <xf numFmtId="0" fontId="18" fillId="0" borderId="0" xfId="0" applyFont="1" applyAlignment="1">
      <alignment vertical="top" wrapText="1"/>
    </xf>
    <xf numFmtId="166" fontId="4" fillId="0" borderId="2" xfId="0" applyNumberFormat="1" applyFont="1" applyBorder="1" applyAlignment="1">
      <alignment vertical="top" wrapText="1"/>
    </xf>
    <xf numFmtId="166" fontId="4" fillId="0" borderId="3" xfId="0" applyNumberFormat="1" applyFont="1" applyBorder="1" applyAlignment="1">
      <alignment vertical="top" wrapText="1"/>
    </xf>
    <xf numFmtId="0" fontId="4" fillId="6" borderId="1" xfId="0" applyFont="1" applyFill="1" applyBorder="1" applyAlignment="1">
      <alignment vertical="top" wrapText="1"/>
    </xf>
    <xf numFmtId="0" fontId="17" fillId="0" borderId="0" xfId="0" applyFont="1" applyFill="1" applyBorder="1" applyAlignment="1">
      <alignment vertical="center" wrapText="1"/>
    </xf>
    <xf numFmtId="0" fontId="13" fillId="0" borderId="1" xfId="1" applyFill="1" applyBorder="1" applyAlignment="1">
      <alignment vertical="top" wrapText="1"/>
    </xf>
    <xf numFmtId="0" fontId="18" fillId="6" borderId="1" xfId="0" applyFont="1" applyFill="1" applyBorder="1" applyAlignment="1">
      <alignment vertical="top" wrapText="1"/>
    </xf>
    <xf numFmtId="0" fontId="18" fillId="0" borderId="1"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7"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7" fillId="0" borderId="0" xfId="0" applyFont="1" applyAlignment="1">
      <alignment vertical="center" wrapText="1"/>
    </xf>
    <xf numFmtId="0" fontId="4" fillId="13" borderId="1" xfId="0" applyFont="1" applyFill="1" applyBorder="1" applyAlignment="1">
      <alignment vertical="top" wrapText="1"/>
    </xf>
    <xf numFmtId="0" fontId="1" fillId="6" borderId="1" xfId="0" applyFont="1" applyFill="1" applyBorder="1" applyAlignment="1">
      <alignment vertical="top" wrapText="1"/>
    </xf>
    <xf numFmtId="0" fontId="5" fillId="4" borderId="10" xfId="0" applyFont="1" applyFill="1" applyBorder="1" applyAlignment="1">
      <alignment horizontal="left" vertical="top" wrapText="1"/>
    </xf>
    <xf numFmtId="0" fontId="2" fillId="2" borderId="10" xfId="0" applyFont="1" applyFill="1" applyBorder="1" applyAlignment="1">
      <alignment horizontal="left" vertical="top" wrapText="1"/>
    </xf>
    <xf numFmtId="0" fontId="16" fillId="0" borderId="10" xfId="0" applyFont="1" applyBorder="1" applyAlignment="1">
      <alignment horizontal="left" vertical="top" wrapText="1"/>
    </xf>
    <xf numFmtId="0" fontId="4" fillId="0" borderId="10" xfId="0" applyFont="1" applyBorder="1" applyAlignment="1">
      <alignment horizontal="left" vertical="top" wrapText="1"/>
    </xf>
    <xf numFmtId="0" fontId="4" fillId="0" borderId="12" xfId="0" applyFont="1" applyBorder="1" applyAlignment="1">
      <alignment horizontal="left" vertical="top" wrapText="1"/>
    </xf>
    <xf numFmtId="0" fontId="4" fillId="0" borderId="14" xfId="0" applyFont="1" applyBorder="1" applyAlignment="1">
      <alignment vertical="top" wrapText="1"/>
    </xf>
    <xf numFmtId="0" fontId="18" fillId="6" borderId="13" xfId="0" applyFont="1" applyFill="1" applyBorder="1" applyAlignment="1">
      <alignment vertical="top" wrapText="1"/>
    </xf>
    <xf numFmtId="0" fontId="18" fillId="0" borderId="13" xfId="0" applyFont="1" applyBorder="1" applyAlignment="1">
      <alignment vertical="top" wrapText="1"/>
    </xf>
    <xf numFmtId="0" fontId="4" fillId="0" borderId="13" xfId="0" applyFont="1" applyBorder="1" applyAlignment="1">
      <alignment vertical="top" wrapText="1"/>
    </xf>
    <xf numFmtId="0" fontId="19" fillId="0" borderId="5" xfId="0" applyFont="1" applyBorder="1" applyAlignment="1">
      <alignment horizontal="left" vertical="top" wrapText="1"/>
    </xf>
    <xf numFmtId="0" fontId="20" fillId="12" borderId="1" xfId="0" applyFont="1" applyFill="1" applyBorder="1" applyAlignment="1">
      <alignment horizontal="center" vertical="center" wrapText="1"/>
    </xf>
    <xf numFmtId="0" fontId="17" fillId="0" borderId="4" xfId="0" applyFont="1" applyBorder="1" applyAlignment="1">
      <alignment vertical="center" wrapText="1"/>
    </xf>
    <xf numFmtId="0" fontId="1" fillId="3" borderId="5" xfId="0" applyFont="1" applyFill="1" applyBorder="1" applyAlignment="1">
      <alignment vertical="top" wrapText="1"/>
    </xf>
    <xf numFmtId="0" fontId="1" fillId="3" borderId="7" xfId="0" applyFont="1" applyFill="1" applyBorder="1" applyAlignment="1">
      <alignment vertical="top" wrapText="1"/>
    </xf>
    <xf numFmtId="0" fontId="1" fillId="3" borderId="6" xfId="0" applyFont="1" applyFill="1" applyBorder="1" applyAlignment="1">
      <alignment vertical="top" wrapText="1"/>
    </xf>
    <xf numFmtId="0" fontId="21" fillId="0" borderId="1" xfId="0" applyFont="1" applyFill="1" applyBorder="1" applyAlignment="1">
      <alignment vertical="top" wrapText="1"/>
    </xf>
    <xf numFmtId="0" fontId="23" fillId="14" borderId="19" xfId="0" applyFont="1" applyFill="1" applyBorder="1"/>
    <xf numFmtId="0" fontId="23" fillId="14" borderId="5" xfId="0" applyFont="1" applyFill="1" applyBorder="1" applyAlignment="1">
      <alignment vertical="top"/>
    </xf>
    <xf numFmtId="0" fontId="23" fillId="14" borderId="20" xfId="0" applyFont="1" applyFill="1" applyBorder="1"/>
    <xf numFmtId="0" fontId="23" fillId="14" borderId="7" xfId="0" applyFont="1" applyFill="1" applyBorder="1"/>
    <xf numFmtId="1" fontId="23" fillId="14" borderId="7" xfId="0" applyNumberFormat="1" applyFont="1" applyFill="1" applyBorder="1"/>
    <xf numFmtId="9" fontId="23" fillId="14" borderId="20" xfId="0" applyNumberFormat="1" applyFont="1" applyFill="1" applyBorder="1"/>
    <xf numFmtId="9" fontId="23" fillId="14" borderId="7" xfId="0" applyNumberFormat="1" applyFont="1" applyFill="1" applyBorder="1"/>
    <xf numFmtId="0" fontId="23" fillId="14" borderId="21" xfId="0" applyFont="1" applyFill="1" applyBorder="1"/>
    <xf numFmtId="0" fontId="24" fillId="5" borderId="22" xfId="0" applyFont="1" applyFill="1" applyBorder="1"/>
    <xf numFmtId="0" fontId="24" fillId="5" borderId="23" xfId="0" applyFont="1" applyFill="1" applyBorder="1" applyAlignment="1">
      <alignment vertical="top"/>
    </xf>
    <xf numFmtId="1" fontId="24" fillId="5" borderId="24" xfId="0" applyNumberFormat="1" applyFont="1" applyFill="1" applyBorder="1"/>
    <xf numFmtId="0" fontId="24" fillId="5" borderId="24" xfId="0" applyFont="1" applyFill="1" applyBorder="1"/>
    <xf numFmtId="0" fontId="24" fillId="5" borderId="25" xfId="0" applyFont="1" applyFill="1" applyBorder="1"/>
    <xf numFmtId="0" fontId="24" fillId="5" borderId="26" xfId="0" applyFont="1" applyFill="1" applyBorder="1"/>
    <xf numFmtId="0" fontId="25" fillId="5" borderId="28" xfId="2" applyFill="1" applyBorder="1"/>
    <xf numFmtId="0" fontId="26" fillId="16" borderId="29" xfId="0" applyFont="1" applyFill="1" applyBorder="1" applyAlignment="1">
      <alignment vertical="top"/>
    </xf>
    <xf numFmtId="0" fontId="26" fillId="16" borderId="30" xfId="0" applyFont="1" applyFill="1" applyBorder="1" applyAlignment="1">
      <alignment vertical="top" wrapText="1"/>
    </xf>
    <xf numFmtId="0" fontId="26" fillId="15" borderId="31" xfId="0" applyFont="1" applyFill="1" applyBorder="1" applyAlignment="1">
      <alignment vertical="top"/>
    </xf>
    <xf numFmtId="0" fontId="26" fillId="15" borderId="32" xfId="0" applyFont="1" applyFill="1" applyBorder="1" applyAlignment="1">
      <alignment vertical="top"/>
    </xf>
    <xf numFmtId="0" fontId="26" fillId="15" borderId="33" xfId="0" applyFont="1" applyFill="1" applyBorder="1" applyAlignment="1">
      <alignment vertical="top"/>
    </xf>
    <xf numFmtId="0" fontId="26" fillId="15" borderId="0" xfId="0" applyFont="1" applyFill="1" applyAlignment="1">
      <alignment vertical="top"/>
    </xf>
    <xf numFmtId="0" fontId="25" fillId="15" borderId="27" xfId="2" applyAlignment="1">
      <alignment vertical="top"/>
    </xf>
    <xf numFmtId="0" fontId="26" fillId="9" borderId="29" xfId="0" applyFont="1" applyFill="1" applyBorder="1" applyAlignment="1">
      <alignment vertical="top"/>
    </xf>
    <xf numFmtId="0" fontId="26" fillId="9" borderId="34" xfId="0" applyFont="1" applyFill="1" applyBorder="1" applyAlignment="1">
      <alignment vertical="top" wrapText="1"/>
    </xf>
    <xf numFmtId="0" fontId="26" fillId="0" borderId="35" xfId="0" applyFont="1" applyBorder="1" applyProtection="1">
      <protection locked="0"/>
    </xf>
    <xf numFmtId="1" fontId="26" fillId="15" borderId="32" xfId="0" applyNumberFormat="1" applyFont="1" applyFill="1" applyBorder="1"/>
    <xf numFmtId="1" fontId="26" fillId="15" borderId="33" xfId="0" applyNumberFormat="1" applyFont="1" applyFill="1" applyBorder="1"/>
    <xf numFmtId="49" fontId="27" fillId="15" borderId="33" xfId="1" applyNumberFormat="1" applyFont="1" applyFill="1" applyBorder="1" applyAlignment="1" applyProtection="1">
      <alignment vertical="top"/>
      <protection locked="0"/>
    </xf>
    <xf numFmtId="0" fontId="26" fillId="17" borderId="36" xfId="0" applyFont="1" applyFill="1" applyBorder="1" applyAlignment="1">
      <alignment vertical="top"/>
    </xf>
    <xf numFmtId="0" fontId="26" fillId="18" borderId="37" xfId="0" applyFont="1" applyFill="1" applyBorder="1" applyAlignment="1">
      <alignment wrapText="1"/>
    </xf>
    <xf numFmtId="0" fontId="26" fillId="15" borderId="33" xfId="0" applyFont="1" applyFill="1" applyBorder="1"/>
    <xf numFmtId="49" fontId="25" fillId="15" borderId="33" xfId="1" applyNumberFormat="1" applyFont="1" applyFill="1" applyBorder="1" applyAlignment="1" applyProtection="1">
      <alignment vertical="top"/>
      <protection locked="0"/>
    </xf>
    <xf numFmtId="0" fontId="26" fillId="19" borderId="36" xfId="0" applyFont="1" applyFill="1" applyBorder="1" applyAlignment="1">
      <alignment vertical="top"/>
    </xf>
    <xf numFmtId="0" fontId="26" fillId="19" borderId="37" xfId="0" applyFont="1" applyFill="1" applyBorder="1" applyAlignment="1">
      <alignment vertical="top" wrapText="1"/>
    </xf>
    <xf numFmtId="0" fontId="25" fillId="15" borderId="38" xfId="2" applyBorder="1" applyAlignment="1" applyProtection="1">
      <alignment vertical="top"/>
      <protection locked="0"/>
    </xf>
    <xf numFmtId="0" fontId="25" fillId="15" borderId="39" xfId="2" applyBorder="1" applyAlignment="1">
      <alignment vertical="top" wrapText="1"/>
    </xf>
    <xf numFmtId="0" fontId="26" fillId="20" borderId="36" xfId="0" applyFont="1" applyFill="1" applyBorder="1" applyAlignment="1">
      <alignment vertical="top"/>
    </xf>
    <xf numFmtId="0" fontId="26" fillId="20" borderId="40" xfId="0" applyFont="1" applyFill="1" applyBorder="1" applyAlignment="1">
      <alignment vertical="top" wrapText="1"/>
    </xf>
    <xf numFmtId="0" fontId="25" fillId="15" borderId="41" xfId="2" applyBorder="1" applyAlignment="1">
      <alignment vertical="top"/>
    </xf>
    <xf numFmtId="0" fontId="24" fillId="5" borderId="42" xfId="0" applyFont="1" applyFill="1" applyBorder="1" applyAlignment="1">
      <alignment vertical="top"/>
    </xf>
    <xf numFmtId="0" fontId="24" fillId="5" borderId="43" xfId="0" applyFont="1" applyFill="1" applyBorder="1"/>
    <xf numFmtId="0" fontId="24" fillId="5" borderId="24" xfId="0" applyFont="1" applyFill="1" applyBorder="1" applyAlignment="1">
      <alignment vertical="top"/>
    </xf>
    <xf numFmtId="0" fontId="26" fillId="16" borderId="44" xfId="0" applyFont="1" applyFill="1" applyBorder="1" applyAlignment="1">
      <alignment vertical="top"/>
    </xf>
    <xf numFmtId="0" fontId="26" fillId="16" borderId="45" xfId="0" applyFont="1" applyFill="1" applyBorder="1" applyAlignment="1">
      <alignment vertical="top" wrapText="1"/>
    </xf>
    <xf numFmtId="0" fontId="26" fillId="15" borderId="46" xfId="0" applyFont="1" applyFill="1" applyBorder="1" applyAlignment="1">
      <alignment vertical="top"/>
    </xf>
    <xf numFmtId="0" fontId="27" fillId="15" borderId="47" xfId="1" applyFont="1" applyFill="1" applyBorder="1"/>
    <xf numFmtId="0" fontId="27" fillId="15" borderId="48" xfId="1" applyFont="1" applyFill="1" applyBorder="1"/>
    <xf numFmtId="0" fontId="27" fillId="15" borderId="48" xfId="1" applyFont="1" applyFill="1" applyBorder="1" applyAlignment="1" applyProtection="1">
      <alignment vertical="top"/>
      <protection locked="0"/>
    </xf>
    <xf numFmtId="0" fontId="25" fillId="15" borderId="49" xfId="2" applyBorder="1" applyAlignment="1">
      <alignment vertical="top"/>
    </xf>
    <xf numFmtId="0" fontId="27" fillId="15" borderId="38" xfId="1" applyFont="1" applyFill="1" applyBorder="1" applyAlignment="1" applyProtection="1">
      <alignment vertical="top"/>
      <protection locked="0"/>
    </xf>
    <xf numFmtId="0" fontId="25" fillId="15" borderId="39" xfId="2" applyBorder="1" applyAlignment="1">
      <alignment vertical="top"/>
    </xf>
    <xf numFmtId="0" fontId="26" fillId="18" borderId="36" xfId="0" applyFont="1" applyFill="1" applyBorder="1" applyAlignment="1">
      <alignment vertical="top"/>
    </xf>
    <xf numFmtId="0" fontId="26" fillId="18" borderId="37" xfId="0" applyFont="1" applyFill="1" applyBorder="1" applyAlignment="1">
      <alignment vertical="top" wrapText="1"/>
    </xf>
    <xf numFmtId="0" fontId="26" fillId="20" borderId="37" xfId="0" applyFont="1" applyFill="1" applyBorder="1" applyAlignment="1">
      <alignment vertical="top" wrapText="1"/>
    </xf>
    <xf numFmtId="0" fontId="26" fillId="0" borderId="50" xfId="0" applyFont="1" applyBorder="1" applyProtection="1">
      <protection locked="0"/>
    </xf>
    <xf numFmtId="1" fontId="26" fillId="15" borderId="51" xfId="0" applyNumberFormat="1" applyFont="1" applyFill="1" applyBorder="1"/>
    <xf numFmtId="1" fontId="26" fillId="15" borderId="52" xfId="0" applyNumberFormat="1" applyFont="1" applyFill="1" applyBorder="1"/>
    <xf numFmtId="0" fontId="26" fillId="15" borderId="52" xfId="0" applyFont="1" applyFill="1" applyBorder="1"/>
    <xf numFmtId="0" fontId="26" fillId="16" borderId="36" xfId="0" applyFont="1" applyFill="1" applyBorder="1" applyAlignment="1">
      <alignment vertical="top"/>
    </xf>
    <xf numFmtId="0" fontId="26" fillId="16" borderId="29" xfId="0" applyFont="1" applyFill="1" applyBorder="1" applyAlignment="1">
      <alignment vertical="top" wrapText="1"/>
    </xf>
    <xf numFmtId="0" fontId="27" fillId="15" borderId="32" xfId="1" applyFont="1" applyFill="1" applyBorder="1"/>
    <xf numFmtId="0" fontId="27" fillId="15" borderId="33" xfId="1" applyFont="1" applyFill="1" applyBorder="1"/>
    <xf numFmtId="0" fontId="26" fillId="9" borderId="36" xfId="0" applyFont="1" applyFill="1" applyBorder="1" applyAlignment="1">
      <alignment vertical="top"/>
    </xf>
    <xf numFmtId="0" fontId="26" fillId="9" borderId="37" xfId="0" applyFont="1" applyFill="1" applyBorder="1" applyAlignment="1">
      <alignment vertical="top" wrapText="1"/>
    </xf>
    <xf numFmtId="0" fontId="26" fillId="0" borderId="35" xfId="0" applyFont="1" applyBorder="1"/>
    <xf numFmtId="0" fontId="26" fillId="0" borderId="50" xfId="0" applyFont="1" applyBorder="1"/>
    <xf numFmtId="0" fontId="26" fillId="15" borderId="0" xfId="0" applyFont="1" applyFill="1" applyProtection="1">
      <protection locked="0"/>
    </xf>
    <xf numFmtId="0" fontId="27" fillId="15" borderId="53" xfId="1" applyFont="1" applyFill="1" applyBorder="1"/>
    <xf numFmtId="0" fontId="27" fillId="15" borderId="54" xfId="1" applyFont="1" applyFill="1" applyBorder="1"/>
    <xf numFmtId="0" fontId="26" fillId="0" borderId="55" xfId="0" applyFont="1" applyBorder="1" applyProtection="1">
      <protection locked="0"/>
    </xf>
    <xf numFmtId="0" fontId="25" fillId="15" borderId="27" xfId="2" applyAlignment="1">
      <alignment vertical="top" wrapText="1"/>
    </xf>
    <xf numFmtId="49" fontId="13" fillId="15" borderId="33" xfId="1" applyNumberFormat="1" applyFill="1" applyBorder="1" applyAlignment="1" applyProtection="1">
      <alignment vertical="top"/>
      <protection locked="0"/>
    </xf>
    <xf numFmtId="0" fontId="26" fillId="0" borderId="56" xfId="0" applyFont="1" applyBorder="1" applyProtection="1">
      <protection locked="0"/>
    </xf>
    <xf numFmtId="0" fontId="26" fillId="16" borderId="30" xfId="0" applyFont="1" applyFill="1" applyBorder="1" applyAlignment="1">
      <alignment vertical="top"/>
    </xf>
    <xf numFmtId="0" fontId="26" fillId="9" borderId="34" xfId="0" applyFont="1" applyFill="1" applyBorder="1" applyAlignment="1">
      <alignment vertical="top"/>
    </xf>
    <xf numFmtId="0" fontId="26" fillId="18" borderId="37" xfId="0" applyFont="1" applyFill="1" applyBorder="1" applyAlignment="1">
      <alignment vertical="top"/>
    </xf>
    <xf numFmtId="49" fontId="25" fillId="15" borderId="57" xfId="1" applyNumberFormat="1" applyFont="1" applyFill="1" applyBorder="1" applyAlignment="1" applyProtection="1">
      <alignment vertical="top"/>
      <protection locked="0"/>
    </xf>
    <xf numFmtId="0" fontId="13" fillId="15" borderId="0" xfId="1" applyFill="1" applyAlignment="1" applyProtection="1">
      <alignment vertical="top"/>
      <protection locked="0"/>
    </xf>
    <xf numFmtId="0" fontId="26" fillId="20" borderId="58" xfId="0" applyFont="1" applyFill="1" applyBorder="1" applyAlignment="1">
      <alignment vertical="top"/>
    </xf>
    <xf numFmtId="0" fontId="26" fillId="20" borderId="59" xfId="0" applyFont="1" applyFill="1" applyBorder="1" applyAlignment="1">
      <alignment vertical="top" wrapText="1"/>
    </xf>
    <xf numFmtId="49" fontId="25" fillId="15" borderId="52" xfId="1" applyNumberFormat="1" applyFont="1" applyFill="1" applyBorder="1" applyAlignment="1" applyProtection="1">
      <alignment vertical="top"/>
      <protection locked="0"/>
    </xf>
    <xf numFmtId="0" fontId="25" fillId="15" borderId="60" xfId="2" applyBorder="1" applyAlignment="1">
      <alignment vertical="top"/>
    </xf>
    <xf numFmtId="0" fontId="0" fillId="0" borderId="0" xfId="0" applyAlignment="1">
      <alignment vertical="top"/>
    </xf>
    <xf numFmtId="0" fontId="29" fillId="0" borderId="35" xfId="0" applyFont="1" applyBorder="1" applyProtection="1">
      <protection locked="0"/>
    </xf>
    <xf numFmtId="0" fontId="15" fillId="0" borderId="0" xfId="0" applyFont="1"/>
    <xf numFmtId="0" fontId="22" fillId="0" borderId="0" xfId="0" applyFont="1" applyAlignment="1">
      <alignment wrapText="1"/>
    </xf>
    <xf numFmtId="0" fontId="22" fillId="0" borderId="0" xfId="0" applyFont="1"/>
    <xf numFmtId="0" fontId="5" fillId="0" borderId="0" xfId="0" applyFont="1" applyBorder="1" applyAlignment="1">
      <alignment vertical="top"/>
    </xf>
    <xf numFmtId="0" fontId="5" fillId="0" borderId="0" xfId="0" applyFont="1" applyFill="1" applyBorder="1" applyAlignment="1">
      <alignment vertical="top"/>
    </xf>
    <xf numFmtId="0" fontId="19" fillId="0" borderId="1" xfId="0" applyFont="1" applyBorder="1" applyAlignment="1">
      <alignment vertical="top" wrapText="1"/>
    </xf>
    <xf numFmtId="0" fontId="4" fillId="0" borderId="0" xfId="0" applyFont="1" applyAlignment="1">
      <alignment vertical="top" wrapText="1"/>
    </xf>
    <xf numFmtId="0" fontId="18" fillId="6" borderId="5" xfId="0" applyFont="1" applyFill="1" applyBorder="1" applyAlignment="1">
      <alignment vertical="top" wrapText="1"/>
    </xf>
    <xf numFmtId="0" fontId="4" fillId="0" borderId="61" xfId="0" applyFont="1" applyBorder="1" applyAlignment="1">
      <alignment vertical="top" wrapText="1"/>
    </xf>
    <xf numFmtId="0" fontId="18" fillId="0" borderId="5" xfId="0" applyFont="1" applyFill="1" applyBorder="1" applyAlignment="1">
      <alignment vertical="top" wrapText="1"/>
    </xf>
    <xf numFmtId="0" fontId="4" fillId="0" borderId="1" xfId="0" quotePrefix="1" applyFont="1" applyBorder="1" applyAlignment="1">
      <alignment vertical="top" wrapText="1"/>
    </xf>
    <xf numFmtId="0" fontId="5" fillId="4" borderId="1" xfId="0" applyFont="1" applyFill="1" applyBorder="1" applyAlignment="1">
      <alignment horizontal="center" vertical="top" wrapText="1"/>
    </xf>
    <xf numFmtId="0" fontId="14" fillId="0" borderId="1" xfId="0" applyFont="1" applyBorder="1" applyAlignment="1">
      <alignment vertical="top" wrapText="1"/>
    </xf>
    <xf numFmtId="0" fontId="5" fillId="0" borderId="0" xfId="0" applyFont="1" applyAlignment="1">
      <alignment vertical="top" wrapText="1"/>
    </xf>
    <xf numFmtId="0" fontId="5" fillId="4" borderId="9" xfId="0" applyFont="1" applyFill="1" applyBorder="1" applyAlignment="1">
      <alignment horizontal="center" vertical="top" wrapText="1"/>
    </xf>
    <xf numFmtId="166" fontId="4" fillId="0" borderId="2" xfId="0" applyNumberFormat="1" applyFont="1" applyFill="1" applyBorder="1" applyAlignment="1">
      <alignment vertical="top" wrapText="1"/>
    </xf>
    <xf numFmtId="166" fontId="4" fillId="0" borderId="3" xfId="0" applyNumberFormat="1" applyFont="1" applyFill="1" applyBorder="1" applyAlignment="1">
      <alignment vertical="top" wrapText="1"/>
    </xf>
    <xf numFmtId="0" fontId="4" fillId="0" borderId="0" xfId="0" applyFont="1" applyFill="1" applyAlignment="1">
      <alignment vertical="top" wrapText="1"/>
    </xf>
    <xf numFmtId="0" fontId="1" fillId="5" borderId="1" xfId="0" applyFont="1" applyFill="1" applyBorder="1" applyAlignment="1">
      <alignment horizontal="left" vertical="top" wrapText="1"/>
    </xf>
    <xf numFmtId="165" fontId="0" fillId="0" borderId="0" xfId="0" applyNumberFormat="1"/>
    <xf numFmtId="0" fontId="0" fillId="5" borderId="1" xfId="0" applyFill="1" applyBorder="1" applyAlignment="1">
      <alignment horizontal="left" vertical="top" wrapText="1"/>
    </xf>
    <xf numFmtId="0" fontId="0" fillId="0" borderId="5" xfId="0" applyFont="1" applyBorder="1" applyAlignment="1">
      <alignment horizontal="left" vertical="top" wrapText="1"/>
    </xf>
    <xf numFmtId="0" fontId="0" fillId="0" borderId="7" xfId="0" applyBorder="1" applyAlignment="1">
      <alignment horizontal="left" vertical="top" wrapText="1"/>
    </xf>
    <xf numFmtId="0" fontId="0" fillId="0" borderId="7" xfId="0" applyFont="1" applyBorder="1" applyAlignment="1">
      <alignment vertical="top" wrapText="1"/>
    </xf>
    <xf numFmtId="0" fontId="0" fillId="0" borderId="7" xfId="0" applyBorder="1" applyAlignment="1">
      <alignment vertical="top" wrapText="1"/>
    </xf>
    <xf numFmtId="166" fontId="0" fillId="0" borderId="1" xfId="0" applyNumberFormat="1" applyFont="1" applyBorder="1" applyAlignment="1">
      <alignment vertical="top" wrapText="1"/>
    </xf>
    <xf numFmtId="0" fontId="19" fillId="0" borderId="5" xfId="0" applyFont="1" applyFill="1" applyBorder="1" applyAlignment="1">
      <alignment vertical="top" wrapText="1"/>
    </xf>
    <xf numFmtId="0" fontId="19" fillId="0" borderId="5" xfId="0" quotePrefix="1" applyFont="1" applyBorder="1" applyAlignment="1">
      <alignment vertical="top" wrapText="1"/>
    </xf>
    <xf numFmtId="0" fontId="4" fillId="0" borderId="5" xfId="0" quotePrefix="1" applyFont="1" applyFill="1" applyBorder="1" applyAlignment="1">
      <alignment vertical="top" wrapText="1"/>
    </xf>
    <xf numFmtId="166" fontId="1" fillId="4" borderId="2" xfId="0" applyNumberFormat="1" applyFont="1" applyFill="1" applyBorder="1" applyAlignment="1">
      <alignment horizontal="center" vertical="top" wrapText="1"/>
    </xf>
    <xf numFmtId="166" fontId="1" fillId="4" borderId="3" xfId="0" applyNumberFormat="1" applyFont="1" applyFill="1" applyBorder="1" applyAlignment="1">
      <alignment horizontal="center" vertical="top" wrapText="1"/>
    </xf>
    <xf numFmtId="166" fontId="3" fillId="0" borderId="2" xfId="0" applyNumberFormat="1" applyFont="1" applyBorder="1" applyAlignment="1">
      <alignment horizontal="center" vertical="top" wrapText="1"/>
    </xf>
    <xf numFmtId="166" fontId="3" fillId="0" borderId="3" xfId="0" applyNumberFormat="1" applyFont="1" applyBorder="1" applyAlignment="1">
      <alignment horizontal="center" vertical="top" wrapText="1"/>
    </xf>
    <xf numFmtId="0" fontId="0" fillId="12"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13" fillId="0" borderId="1" xfId="1" applyFont="1" applyBorder="1" applyAlignment="1">
      <alignment vertical="top" wrapText="1"/>
    </xf>
    <xf numFmtId="166" fontId="1" fillId="0" borderId="2" xfId="0" applyNumberFormat="1" applyFont="1" applyBorder="1" applyAlignment="1">
      <alignment horizontal="center" vertical="top" wrapText="1"/>
    </xf>
    <xf numFmtId="166" fontId="1" fillId="0" borderId="3" xfId="0" applyNumberFormat="1" applyFont="1" applyBorder="1" applyAlignment="1">
      <alignment horizontal="center" vertical="top" wrapText="1"/>
    </xf>
    <xf numFmtId="0" fontId="4" fillId="0" borderId="4" xfId="0" applyFont="1" applyBorder="1" applyAlignment="1">
      <alignment vertical="center" wrapText="1"/>
    </xf>
    <xf numFmtId="165" fontId="0" fillId="0" borderId="4" xfId="0" applyNumberFormat="1" applyFont="1" applyBorder="1"/>
    <xf numFmtId="0" fontId="4" fillId="0" borderId="0" xfId="0" applyFont="1" applyAlignment="1">
      <alignment vertical="center" wrapText="1"/>
    </xf>
    <xf numFmtId="0" fontId="13" fillId="0" borderId="1" xfId="1" applyFont="1" applyFill="1" applyBorder="1" applyAlignment="1">
      <alignment vertical="top" wrapText="1"/>
    </xf>
    <xf numFmtId="166" fontId="1" fillId="0" borderId="65" xfId="0" applyNumberFormat="1" applyFont="1" applyBorder="1" applyAlignment="1">
      <alignment horizontal="center" vertical="top" wrapText="1"/>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18" fillId="0" borderId="0" xfId="0" applyFont="1" applyFill="1" applyBorder="1" applyAlignment="1">
      <alignment vertical="center" wrapText="1"/>
    </xf>
    <xf numFmtId="166" fontId="18" fillId="0" borderId="3" xfId="0" applyNumberFormat="1" applyFont="1" applyBorder="1" applyAlignment="1">
      <alignment vertical="top" wrapText="1"/>
    </xf>
    <xf numFmtId="166" fontId="18" fillId="0" borderId="2" xfId="0" applyNumberFormat="1" applyFont="1" applyBorder="1" applyAlignment="1">
      <alignment vertical="top" wrapText="1"/>
    </xf>
    <xf numFmtId="166" fontId="18" fillId="0" borderId="11" xfId="0" applyNumberFormat="1" applyFont="1" applyBorder="1" applyAlignment="1">
      <alignment vertical="top" wrapText="1"/>
    </xf>
    <xf numFmtId="0" fontId="18" fillId="0" borderId="0" xfId="0" applyFont="1" applyAlignment="1">
      <alignment vertical="center" wrapText="1"/>
    </xf>
    <xf numFmtId="166" fontId="1" fillId="0" borderId="3" xfId="0" applyNumberFormat="1" applyFont="1" applyBorder="1" applyAlignment="1">
      <alignment vertical="top" wrapText="1"/>
    </xf>
    <xf numFmtId="166" fontId="1" fillId="0" borderId="2" xfId="0" applyNumberFormat="1" applyFont="1" applyBorder="1" applyAlignment="1">
      <alignment vertical="top" wrapText="1"/>
    </xf>
    <xf numFmtId="0" fontId="4" fillId="0" borderId="0" xfId="0" applyFont="1" applyFill="1" applyAlignment="1">
      <alignment vertical="center" wrapText="1"/>
    </xf>
    <xf numFmtId="166" fontId="5" fillId="0" borderId="0" xfId="0" applyNumberFormat="1" applyFont="1" applyAlignment="1">
      <alignment vertical="top" wrapText="1"/>
    </xf>
    <xf numFmtId="165" fontId="3" fillId="0" borderId="2" xfId="0" applyNumberFormat="1" applyFont="1" applyBorder="1" applyAlignment="1">
      <alignment horizontal="center" vertical="top" wrapText="1"/>
    </xf>
    <xf numFmtId="165" fontId="1" fillId="0" borderId="64" xfId="0" applyNumberFormat="1" applyFont="1" applyBorder="1" applyAlignment="1">
      <alignment horizontal="center" vertical="top" wrapText="1"/>
    </xf>
    <xf numFmtId="165" fontId="4" fillId="0" borderId="63" xfId="0" applyNumberFormat="1" applyFont="1" applyBorder="1" applyAlignment="1">
      <alignment vertical="top" wrapText="1"/>
    </xf>
    <xf numFmtId="165" fontId="4" fillId="0" borderId="3" xfId="0" applyNumberFormat="1" applyFont="1" applyBorder="1" applyAlignment="1">
      <alignment vertical="top" wrapText="1"/>
    </xf>
    <xf numFmtId="165" fontId="4" fillId="0" borderId="2" xfId="0" applyNumberFormat="1" applyFont="1" applyBorder="1" applyAlignment="1">
      <alignment vertical="top" wrapText="1"/>
    </xf>
    <xf numFmtId="165" fontId="1" fillId="0" borderId="65" xfId="0" applyNumberFormat="1" applyFont="1" applyBorder="1" applyAlignment="1">
      <alignment horizontal="center" vertical="top" wrapText="1"/>
    </xf>
    <xf numFmtId="165" fontId="18" fillId="0" borderId="63" xfId="0" applyNumberFormat="1" applyFont="1" applyBorder="1" applyAlignment="1">
      <alignment vertical="top" wrapText="1"/>
    </xf>
    <xf numFmtId="165" fontId="18" fillId="0" borderId="3" xfId="0" applyNumberFormat="1" applyFont="1" applyBorder="1" applyAlignment="1">
      <alignment vertical="top" wrapText="1"/>
    </xf>
    <xf numFmtId="165" fontId="18" fillId="0" borderId="2" xfId="0" applyNumberFormat="1" applyFont="1" applyBorder="1" applyAlignment="1">
      <alignment vertical="top" wrapText="1"/>
    </xf>
    <xf numFmtId="165" fontId="1" fillId="0" borderId="63" xfId="0" applyNumberFormat="1" applyFont="1" applyBorder="1" applyAlignment="1">
      <alignment vertical="top" wrapText="1"/>
    </xf>
    <xf numFmtId="165" fontId="1" fillId="0" borderId="3" xfId="0" applyNumberFormat="1" applyFont="1" applyBorder="1" applyAlignment="1">
      <alignment vertical="top" wrapText="1"/>
    </xf>
    <xf numFmtId="165" fontId="1" fillId="0" borderId="2" xfId="0" applyNumberFormat="1" applyFont="1" applyBorder="1" applyAlignment="1">
      <alignment vertical="top" wrapText="1"/>
    </xf>
    <xf numFmtId="165" fontId="19" fillId="0" borderId="63" xfId="0" applyNumberFormat="1" applyFont="1" applyBorder="1" applyAlignment="1">
      <alignment vertical="top" wrapText="1"/>
    </xf>
    <xf numFmtId="165" fontId="19" fillId="0" borderId="3" xfId="0" applyNumberFormat="1" applyFont="1" applyBorder="1" applyAlignment="1">
      <alignment vertical="top" wrapText="1"/>
    </xf>
    <xf numFmtId="165" fontId="19" fillId="0" borderId="2" xfId="0" applyNumberFormat="1" applyFont="1" applyBorder="1" applyAlignment="1">
      <alignment vertical="top" wrapText="1"/>
    </xf>
    <xf numFmtId="165" fontId="19" fillId="0" borderId="63" xfId="0" applyNumberFormat="1" applyFont="1" applyFill="1" applyBorder="1" applyAlignment="1">
      <alignment vertical="top" wrapText="1"/>
    </xf>
    <xf numFmtId="165" fontId="19" fillId="0" borderId="3" xfId="0" applyNumberFormat="1" applyFont="1" applyFill="1" applyBorder="1" applyAlignment="1">
      <alignment vertical="top" wrapText="1"/>
    </xf>
    <xf numFmtId="165" fontId="19" fillId="0" borderId="2" xfId="0" applyNumberFormat="1" applyFont="1" applyFill="1" applyBorder="1" applyAlignment="1">
      <alignment vertical="top" wrapText="1"/>
    </xf>
    <xf numFmtId="165" fontId="0" fillId="0" borderId="0" xfId="0" applyNumberFormat="1" applyFont="1" applyAlignment="1">
      <alignment vertical="top" wrapText="1"/>
    </xf>
    <xf numFmtId="165" fontId="5" fillId="0" borderId="0" xfId="0" applyNumberFormat="1" applyFont="1" applyAlignment="1">
      <alignment vertical="top" wrapText="1"/>
    </xf>
    <xf numFmtId="0" fontId="19" fillId="0" borderId="14" xfId="0" quotePrefix="1" applyFont="1" applyBorder="1" applyAlignment="1">
      <alignment vertical="top" wrapText="1"/>
    </xf>
    <xf numFmtId="165" fontId="1" fillId="4" borderId="2" xfId="0" applyNumberFormat="1" applyFont="1" applyFill="1" applyBorder="1" applyAlignment="1">
      <alignment horizontal="center" vertical="top" wrapText="1"/>
    </xf>
    <xf numFmtId="165" fontId="1" fillId="4" borderId="3" xfId="0" applyNumberFormat="1" applyFont="1" applyFill="1" applyBorder="1" applyAlignment="1">
      <alignment horizontal="center" vertical="top" wrapText="1"/>
    </xf>
    <xf numFmtId="166" fontId="1" fillId="4" borderId="11" xfId="0" applyNumberFormat="1" applyFont="1" applyFill="1" applyBorder="1" applyAlignment="1">
      <alignment horizontal="center" vertical="top" wrapText="1"/>
    </xf>
    <xf numFmtId="166" fontId="3" fillId="0" borderId="11" xfId="0" applyNumberFormat="1" applyFont="1" applyBorder="1" applyAlignment="1">
      <alignment horizontal="center" vertical="top" wrapText="1"/>
    </xf>
    <xf numFmtId="0" fontId="0" fillId="12" borderId="10" xfId="0" applyFont="1" applyFill="1" applyBorder="1" applyAlignment="1">
      <alignment horizontal="left" vertical="top" wrapText="1"/>
    </xf>
    <xf numFmtId="165" fontId="1" fillId="0" borderId="2" xfId="0" applyNumberFormat="1" applyFont="1" applyBorder="1" applyAlignment="1">
      <alignment horizontal="center" vertical="top" wrapText="1"/>
    </xf>
    <xf numFmtId="165" fontId="1" fillId="0" borderId="3" xfId="0" applyNumberFormat="1" applyFont="1" applyBorder="1" applyAlignment="1">
      <alignment horizontal="center" vertical="top" wrapText="1"/>
    </xf>
    <xf numFmtId="166" fontId="1" fillId="0" borderId="11" xfId="0" applyNumberFormat="1" applyFont="1" applyBorder="1" applyAlignment="1">
      <alignment horizontal="center" vertical="top" wrapText="1"/>
    </xf>
    <xf numFmtId="166" fontId="4" fillId="0" borderId="11" xfId="0" applyNumberFormat="1" applyFont="1" applyBorder="1" applyAlignment="1">
      <alignment vertical="top" wrapText="1"/>
    </xf>
    <xf numFmtId="0" fontId="18" fillId="0" borderId="15" xfId="0" applyFont="1" applyFill="1" applyBorder="1" applyAlignment="1">
      <alignment vertical="center" wrapText="1"/>
    </xf>
    <xf numFmtId="165" fontId="18" fillId="0" borderId="66" xfId="0" applyNumberFormat="1" applyFont="1" applyBorder="1" applyAlignment="1">
      <alignment vertical="top" wrapText="1"/>
    </xf>
    <xf numFmtId="165" fontId="18" fillId="0" borderId="17" xfId="0" applyNumberFormat="1" applyFont="1" applyBorder="1" applyAlignment="1">
      <alignment vertical="top" wrapText="1"/>
    </xf>
    <xf numFmtId="165" fontId="18" fillId="0" borderId="16" xfId="0" applyNumberFormat="1" applyFont="1" applyBorder="1" applyAlignment="1">
      <alignment vertical="top" wrapText="1"/>
    </xf>
    <xf numFmtId="166" fontId="18" fillId="0" borderId="16" xfId="0" applyNumberFormat="1" applyFont="1" applyBorder="1" applyAlignment="1">
      <alignment vertical="top" wrapText="1"/>
    </xf>
    <xf numFmtId="166" fontId="18" fillId="0" borderId="17" xfId="0" applyNumberFormat="1" applyFont="1" applyBorder="1" applyAlignment="1">
      <alignment vertical="top" wrapText="1"/>
    </xf>
    <xf numFmtId="166" fontId="18" fillId="0" borderId="18" xfId="0" applyNumberFormat="1" applyFont="1" applyBorder="1" applyAlignment="1">
      <alignment vertical="top" wrapText="1"/>
    </xf>
    <xf numFmtId="0" fontId="4" fillId="0" borderId="5" xfId="0" quotePrefix="1" applyFont="1" applyBorder="1" applyAlignment="1">
      <alignment vertical="top" wrapText="1"/>
    </xf>
    <xf numFmtId="165" fontId="32" fillId="0" borderId="4" xfId="0" applyNumberFormat="1" applyFont="1" applyBorder="1"/>
    <xf numFmtId="165" fontId="32" fillId="0" borderId="67" xfId="0" applyNumberFormat="1" applyFont="1" applyBorder="1"/>
    <xf numFmtId="165" fontId="30" fillId="0" borderId="2" xfId="0" applyNumberFormat="1" applyFont="1" applyBorder="1" applyAlignment="1">
      <alignment horizontal="center" vertical="top" wrapText="1"/>
    </xf>
    <xf numFmtId="165" fontId="31" fillId="0" borderId="64" xfId="0" applyNumberFormat="1" applyFont="1" applyBorder="1" applyAlignment="1">
      <alignment horizontal="center" vertical="top" wrapText="1"/>
    </xf>
    <xf numFmtId="165" fontId="33" fillId="0" borderId="63" xfId="0" applyNumberFormat="1" applyFont="1" applyBorder="1" applyAlignment="1">
      <alignment vertical="top" wrapText="1"/>
    </xf>
    <xf numFmtId="165" fontId="33" fillId="0" borderId="3" xfId="0" applyNumberFormat="1" applyFont="1" applyBorder="1" applyAlignment="1">
      <alignment vertical="top" wrapText="1"/>
    </xf>
    <xf numFmtId="165" fontId="33" fillId="0" borderId="2" xfId="0" applyNumberFormat="1" applyFont="1" applyBorder="1" applyAlignment="1">
      <alignment vertical="top" wrapText="1"/>
    </xf>
    <xf numFmtId="165" fontId="31" fillId="0" borderId="65" xfId="0" applyNumberFormat="1" applyFont="1" applyBorder="1" applyAlignment="1">
      <alignment horizontal="center" vertical="top" wrapText="1"/>
    </xf>
    <xf numFmtId="165" fontId="32" fillId="0" borderId="0" xfId="0" applyNumberFormat="1" applyFont="1" applyAlignment="1">
      <alignment vertical="top" wrapText="1"/>
    </xf>
    <xf numFmtId="165" fontId="31" fillId="0" borderId="62" xfId="0" applyNumberFormat="1" applyFont="1" applyBorder="1" applyAlignment="1">
      <alignment horizontal="center" vertical="top" wrapText="1"/>
    </xf>
    <xf numFmtId="165" fontId="31" fillId="0" borderId="4" xfId="0" applyNumberFormat="1" applyFont="1" applyBorder="1" applyAlignment="1">
      <alignment horizontal="center" vertical="top" wrapText="1"/>
    </xf>
    <xf numFmtId="165" fontId="31" fillId="0" borderId="68" xfId="0" applyNumberFormat="1" applyFont="1" applyBorder="1" applyAlignment="1">
      <alignment horizontal="center" vertical="top" wrapText="1"/>
    </xf>
    <xf numFmtId="165" fontId="34" fillId="0" borderId="4" xfId="0" applyNumberFormat="1" applyFont="1" applyBorder="1" applyAlignment="1">
      <alignment vertical="top" wrapText="1"/>
    </xf>
    <xf numFmtId="165" fontId="31" fillId="0" borderId="44" xfId="0" applyNumberFormat="1" applyFont="1" applyBorder="1" applyAlignment="1">
      <alignment horizontal="center" vertical="top" wrapText="1"/>
    </xf>
    <xf numFmtId="165" fontId="31" fillId="0" borderId="47" xfId="0" applyNumberFormat="1" applyFont="1" applyBorder="1" applyAlignment="1">
      <alignment horizontal="center" vertical="top" wrapText="1"/>
    </xf>
    <xf numFmtId="166" fontId="0" fillId="0" borderId="1" xfId="0" applyNumberFormat="1" applyBorder="1" applyAlignment="1">
      <alignment vertical="top" wrapText="1"/>
    </xf>
    <xf numFmtId="166" fontId="0" fillId="0" borderId="0" xfId="0" applyNumberFormat="1" applyBorder="1" applyAlignment="1">
      <alignment vertical="top" wrapText="1"/>
    </xf>
    <xf numFmtId="165" fontId="15" fillId="0" borderId="0" xfId="0" applyNumberFormat="1" applyFont="1"/>
    <xf numFmtId="0" fontId="35" fillId="0" borderId="0" xfId="0" applyFont="1"/>
    <xf numFmtId="165" fontId="35" fillId="0" borderId="0" xfId="0" applyNumberFormat="1" applyFont="1"/>
    <xf numFmtId="165" fontId="36" fillId="0" borderId="0" xfId="0" applyNumberFormat="1" applyFont="1"/>
    <xf numFmtId="165" fontId="4" fillId="0" borderId="63" xfId="0" applyNumberFormat="1" applyFont="1" applyBorder="1" applyAlignment="1">
      <alignment horizontal="center" wrapText="1"/>
    </xf>
    <xf numFmtId="165" fontId="4" fillId="0" borderId="3" xfId="0" applyNumberFormat="1" applyFont="1" applyBorder="1" applyAlignment="1">
      <alignment horizontal="center" wrapText="1"/>
    </xf>
    <xf numFmtId="166" fontId="38" fillId="0" borderId="0" xfId="3" applyNumberFormat="1" applyFont="1" applyBorder="1"/>
    <xf numFmtId="166" fontId="36" fillId="0" borderId="0" xfId="0" applyNumberFormat="1" applyFont="1"/>
    <xf numFmtId="165" fontId="19" fillId="0" borderId="63" xfId="0" applyNumberFormat="1" applyFont="1" applyBorder="1" applyAlignment="1">
      <alignment wrapText="1"/>
    </xf>
    <xf numFmtId="165" fontId="19" fillId="0" borderId="3" xfId="0" applyNumberFormat="1" applyFont="1" applyBorder="1" applyAlignment="1">
      <alignment wrapText="1"/>
    </xf>
    <xf numFmtId="0" fontId="19" fillId="0" borderId="5" xfId="0" applyFont="1" applyBorder="1" applyAlignment="1">
      <alignment vertical="top" wrapText="1"/>
    </xf>
    <xf numFmtId="0" fontId="19" fillId="0" borderId="62" xfId="0" applyFont="1" applyBorder="1" applyAlignment="1">
      <alignment horizontal="left" vertical="top" wrapText="1"/>
    </xf>
    <xf numFmtId="0" fontId="1" fillId="4" borderId="1" xfId="0" applyFont="1" applyFill="1" applyBorder="1" applyAlignment="1">
      <alignment horizontal="center" vertical="top" wrapText="1"/>
    </xf>
    <xf numFmtId="0" fontId="1" fillId="4" borderId="9" xfId="0" applyFont="1" applyFill="1" applyBorder="1" applyAlignment="1">
      <alignment horizontal="center" vertical="top" wrapText="1"/>
    </xf>
    <xf numFmtId="0" fontId="9" fillId="4" borderId="1" xfId="0" applyFont="1" applyFill="1" applyBorder="1" applyAlignment="1">
      <alignment horizontal="center" vertical="top" wrapText="1"/>
    </xf>
    <xf numFmtId="0" fontId="1" fillId="3" borderId="5"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6" xfId="0" applyFont="1" applyFill="1" applyBorder="1" applyAlignment="1">
      <alignment horizontal="left" vertical="top" wrapText="1"/>
    </xf>
    <xf numFmtId="166" fontId="1" fillId="4" borderId="1" xfId="0" applyNumberFormat="1" applyFont="1" applyFill="1" applyBorder="1" applyAlignment="1">
      <alignment horizontal="center" vertical="top" wrapText="1"/>
    </xf>
    <xf numFmtId="0" fontId="2" fillId="2" borderId="5" xfId="0" applyFont="1" applyFill="1" applyBorder="1" applyAlignment="1">
      <alignment horizontal="left" vertical="top" wrapText="1"/>
    </xf>
    <xf numFmtId="0" fontId="15" fillId="0" borderId="1" xfId="0" applyFont="1" applyBorder="1" applyAlignment="1">
      <alignment vertical="top" wrapText="1"/>
    </xf>
    <xf numFmtId="0" fontId="1" fillId="4" borderId="1" xfId="0" applyFont="1" applyFill="1" applyBorder="1" applyAlignment="1">
      <alignment horizontal="center" vertical="top" wrapText="1"/>
    </xf>
    <xf numFmtId="0" fontId="15" fillId="0" borderId="8" xfId="0" applyFont="1" applyBorder="1" applyAlignment="1">
      <alignment vertical="top" wrapText="1"/>
    </xf>
    <xf numFmtId="0" fontId="1" fillId="4" borderId="9" xfId="0" applyFont="1" applyFill="1" applyBorder="1" applyAlignment="1">
      <alignment horizontal="center" vertical="top" wrapText="1"/>
    </xf>
    <xf numFmtId="166" fontId="1" fillId="4" borderId="9" xfId="0" applyNumberFormat="1" applyFont="1" applyFill="1" applyBorder="1" applyAlignment="1">
      <alignment horizontal="center" vertical="top" wrapText="1"/>
    </xf>
    <xf numFmtId="166" fontId="9" fillId="4" borderId="1" xfId="0" applyNumberFormat="1" applyFont="1" applyFill="1" applyBorder="1" applyAlignment="1">
      <alignment horizontal="center" vertical="top" wrapText="1"/>
    </xf>
    <xf numFmtId="0" fontId="2" fillId="2" borderId="7" xfId="0" applyFont="1" applyFill="1" applyBorder="1" applyAlignment="1">
      <alignment horizontal="left" vertical="top" wrapText="1"/>
    </xf>
    <xf numFmtId="0" fontId="2" fillId="2" borderId="6" xfId="0" applyFont="1" applyFill="1" applyBorder="1" applyAlignment="1">
      <alignment horizontal="left" vertical="top" wrapText="1"/>
    </xf>
    <xf numFmtId="0" fontId="10" fillId="0" borderId="1" xfId="0" applyFont="1" applyBorder="1" applyAlignment="1">
      <alignment vertical="top" wrapText="1"/>
    </xf>
    <xf numFmtId="0" fontId="9" fillId="4" borderId="1" xfId="0" applyFont="1" applyFill="1" applyBorder="1" applyAlignment="1">
      <alignment horizontal="center" vertical="top" wrapText="1"/>
    </xf>
    <xf numFmtId="0" fontId="1" fillId="5" borderId="5"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6" xfId="0" applyFont="1" applyFill="1" applyBorder="1" applyAlignment="1">
      <alignment horizontal="left" vertical="top" wrapText="1"/>
    </xf>
  </cellXfs>
  <cellStyles count="4">
    <cellStyle name="gewone tekst in tabel" xfId="2" xr:uid="{248DD6A1-B066-4FFB-B725-4C41DC3D90A2}"/>
    <cellStyle name="Hyperlink" xfId="1" builtinId="8"/>
    <cellStyle name="Komma" xfId="3" builtinId="3"/>
    <cellStyle name="Standaard" xfId="0" builtinId="0"/>
  </cellStyles>
  <dxfs count="200">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tint="4.9989318521683403E-2"/>
      </font>
      <fill>
        <patternFill>
          <bgColor theme="7" tint="0.79998168889431442"/>
        </patternFill>
      </fill>
    </dxf>
  </dxfs>
  <tableStyles count="0" defaultTableStyle="TableStyleMedium9" defaultPivotStyle="PivotStyleLight16"/>
  <colors>
    <mruColors>
      <color rgb="FF006FB7"/>
      <color rgb="FF39B4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microsoft.com/office/2017/10/relationships/person" Target="persons/person.xml"/></Relationships>
</file>

<file path=xl/documenttasks/documenttask1.xml><?xml version="1.0" encoding="utf-8"?>
<Tasks xmlns="http://schemas.microsoft.com/office/tasks/2019/documenttasks">
  <Task id="{37271215-5937-496B-B100-DB5FC6948521}">
    <Anchor>
      <Comment id="{2958D8E7-86B2-444D-91AC-07787B36A923}"/>
    </Anchor>
    <History>
      <Event time="2020-10-27T10:49:24.75" id="{C43E92D8-BB34-4B11-AD2F-08C6BB22DD41}">
        <Attribution userId="S::laura.vanden.abeele@zwemfed.be::61caafcc-b9bb-4d2d-a324-57d9cc07dc80" userName="Laura Vanden Abeele" userProvider="AD"/>
        <Anchor>
          <Comment id="{2958D8E7-86B2-444D-91AC-07787B36A923}"/>
        </Anchor>
        <Create/>
      </Event>
      <Event time="2020-10-27T10:49:24.75" id="{898A0CCF-3320-470F-917F-B3B09ECA4DA7}">
        <Attribution userId="S::laura.vanden.abeele@zwemfed.be::61caafcc-b9bb-4d2d-a324-57d9cc07dc80" userName="Laura Vanden Abeele" userProvider="AD"/>
        <Anchor>
          <Comment id="{2958D8E7-86B2-444D-91AC-07787B36A923}"/>
        </Anchor>
        <Assign userId="S::an.rydant@zwemfed.be::1207b067-714e-4342-9127-c6ebade48f09" userName="An Rydant" userProvider="AD"/>
      </Event>
      <Event time="2020-10-27T10:49:24.75" id="{EA8C81C9-AD8A-4C56-8DE5-C45B2CFA3B45}">
        <Attribution userId="S::laura.vanden.abeele@zwemfed.be::61caafcc-b9bb-4d2d-a324-57d9cc07dc80" userName="Laura Vanden Abeele" userProvider="AD"/>
        <Anchor>
          <Comment id="{2958D8E7-86B2-444D-91AC-07787B36A923}"/>
        </Anchor>
        <SetTitle title="@An Rydant ik weet niet of dit haalbaar is"/>
      </Event>
    </History>
  </Task>
</Tasks>
</file>

<file path=xl/drawings/drawing1.xml><?xml version="1.0" encoding="utf-8"?>
<xdr:wsDr xmlns:xdr="http://schemas.openxmlformats.org/drawingml/2006/spreadsheetDrawing" xmlns:a="http://schemas.openxmlformats.org/drawingml/2006/main">
  <xdr:twoCellAnchor editAs="absolute">
    <xdr:from>
      <xdr:col>3</xdr:col>
      <xdr:colOff>3387090</xdr:colOff>
      <xdr:row>296</xdr:row>
      <xdr:rowOff>10160</xdr:rowOff>
    </xdr:from>
    <xdr:to>
      <xdr:col>3</xdr:col>
      <xdr:colOff>4758690</xdr:colOff>
      <xdr:row>301</xdr:row>
      <xdr:rowOff>10160</xdr:rowOff>
    </xdr:to>
    <xdr:sp macro="" textlink="">
      <xdr:nvSpPr>
        <xdr:cNvPr id="2" name="Text Box 205" hidden="1">
          <a:extLst>
            <a:ext uri="{FF2B5EF4-FFF2-40B4-BE49-F238E27FC236}">
              <a16:creationId xmlns:a16="http://schemas.microsoft.com/office/drawing/2014/main" id="{73A5042E-7C0E-4DA0-808C-FBF61C5F9FF5}"/>
            </a:ext>
          </a:extLst>
        </xdr:cNvPr>
        <xdr:cNvSpPr txBox="1">
          <a:spLocks noChangeArrowheads="1"/>
        </xdr:cNvSpPr>
      </xdr:nvSpPr>
      <xdr:spPr bwMode="auto">
        <a:xfrm>
          <a:off x="5019675" y="20935950"/>
          <a:ext cx="1371600" cy="952500"/>
        </a:xfrm>
        <a:prstGeom prst="rect">
          <a:avLst/>
        </a:prstGeom>
        <a:solidFill>
          <a:srgbClr xmlns:mc="http://schemas.openxmlformats.org/markup-compatibility/2006" xmlns:a14="http://schemas.microsoft.com/office/drawing/2010/main" val="000000" mc:Ignorable="a14" a14:legacySpreadsheetColorIndex="80"/>
        </a:solidFill>
        <a:ln w="9525">
          <a:solidFill>
            <a:srgbClr val="510000"/>
          </a:solidFill>
          <a:miter lim="800000"/>
          <a:headEnd/>
          <a:tailEnd/>
        </a:ln>
        <a:effectLst/>
        <a:extLst>
          <a:ext uri="{AF507438-7753-43E0-B8FC-AC1667EBCBE1}">
            <a14:hiddenEffects xmlns:a14="http://schemas.microsoft.com/office/drawing/2010/main">
              <a:effectLst>
                <a:outerShdw dist="35921" dir="2700000" algn="ctr" rotWithShape="0">
                  <a:srgbClr val="510000"/>
                </a:outerShdw>
              </a:effectLst>
            </a14:hiddenEffects>
          </a:ext>
          <a:ext uri="{53640926-AAD7-44D8-BBD7-CCE9431645EC}">
            <a14:shadowObscured xmlns:a14="http://schemas.microsoft.com/office/drawing/2010/main" val="1"/>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3368040</xdr:colOff>
      <xdr:row>62</xdr:row>
      <xdr:rowOff>179070</xdr:rowOff>
    </xdr:from>
    <xdr:to>
      <xdr:col>3</xdr:col>
      <xdr:colOff>4739640</xdr:colOff>
      <xdr:row>67</xdr:row>
      <xdr:rowOff>179070</xdr:rowOff>
    </xdr:to>
    <xdr:sp macro="" textlink="">
      <xdr:nvSpPr>
        <xdr:cNvPr id="2" name="Text Box 205" hidden="1">
          <a:extLst>
            <a:ext uri="{FF2B5EF4-FFF2-40B4-BE49-F238E27FC236}">
              <a16:creationId xmlns:a16="http://schemas.microsoft.com/office/drawing/2014/main" id="{13619FAE-8918-447E-B4A3-8136B1064619}"/>
            </a:ext>
          </a:extLst>
        </xdr:cNvPr>
        <xdr:cNvSpPr txBox="1">
          <a:spLocks noChangeArrowheads="1"/>
        </xdr:cNvSpPr>
      </xdr:nvSpPr>
      <xdr:spPr bwMode="auto">
        <a:xfrm>
          <a:off x="5019675" y="20935950"/>
          <a:ext cx="1371600" cy="952500"/>
        </a:xfrm>
        <a:prstGeom prst="rect">
          <a:avLst/>
        </a:prstGeom>
        <a:solidFill>
          <a:srgbClr xmlns:mc="http://schemas.openxmlformats.org/markup-compatibility/2006" xmlns:a14="http://schemas.microsoft.com/office/drawing/2010/main" val="000000" mc:Ignorable="a14" a14:legacySpreadsheetColorIndex="80"/>
        </a:solidFill>
        <a:ln w="9525">
          <a:solidFill>
            <a:srgbClr val="510000"/>
          </a:solidFill>
          <a:miter lim="800000"/>
          <a:headEnd/>
          <a:tailEnd/>
        </a:ln>
        <a:effectLst/>
        <a:extLst>
          <a:ext uri="{AF507438-7753-43E0-B8FC-AC1667EBCBE1}">
            <a14:hiddenEffects xmlns:a14="http://schemas.microsoft.com/office/drawing/2010/main">
              <a:effectLst>
                <a:outerShdw dist="35921" dir="2700000" algn="ctr" rotWithShape="0">
                  <a:srgbClr val="510000"/>
                </a:outerShdw>
              </a:effectLst>
            </a14:hiddenEffects>
          </a:ext>
          <a:ext uri="{53640926-AAD7-44D8-BBD7-CCE9431645EC}">
            <a14:shadowObscured xmlns:a14="http://schemas.microsoft.com/office/drawing/2010/main" val="1"/>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3362325</xdr:colOff>
      <xdr:row>87</xdr:row>
      <xdr:rowOff>31750</xdr:rowOff>
    </xdr:from>
    <xdr:to>
      <xdr:col>3</xdr:col>
      <xdr:colOff>4733925</xdr:colOff>
      <xdr:row>92</xdr:row>
      <xdr:rowOff>31750</xdr:rowOff>
    </xdr:to>
    <xdr:sp macro="" textlink="">
      <xdr:nvSpPr>
        <xdr:cNvPr id="2" name="Text Box 205" hidden="1">
          <a:extLst>
            <a:ext uri="{FF2B5EF4-FFF2-40B4-BE49-F238E27FC236}">
              <a16:creationId xmlns:a16="http://schemas.microsoft.com/office/drawing/2014/main" id="{06B33356-E85C-4370-8D82-2682A1D9A2A2}"/>
            </a:ext>
          </a:extLst>
        </xdr:cNvPr>
        <xdr:cNvSpPr txBox="1">
          <a:spLocks noChangeArrowheads="1"/>
        </xdr:cNvSpPr>
      </xdr:nvSpPr>
      <xdr:spPr bwMode="auto">
        <a:xfrm>
          <a:off x="5019675" y="20935950"/>
          <a:ext cx="1371600" cy="952500"/>
        </a:xfrm>
        <a:prstGeom prst="rect">
          <a:avLst/>
        </a:prstGeom>
        <a:solidFill>
          <a:srgbClr xmlns:mc="http://schemas.openxmlformats.org/markup-compatibility/2006" xmlns:a14="http://schemas.microsoft.com/office/drawing/2010/main" val="000000" mc:Ignorable="a14" a14:legacySpreadsheetColorIndex="80"/>
        </a:solidFill>
        <a:ln w="9525">
          <a:solidFill>
            <a:srgbClr val="510000"/>
          </a:solidFill>
          <a:miter lim="800000"/>
          <a:headEnd/>
          <a:tailEnd/>
        </a:ln>
        <a:effectLst/>
        <a:extLst>
          <a:ext uri="{AF507438-7753-43E0-B8FC-AC1667EBCBE1}">
            <a14:hiddenEffects xmlns:a14="http://schemas.microsoft.com/office/drawing/2010/main">
              <a:effectLst>
                <a:outerShdw dist="35921" dir="2700000" algn="ctr" rotWithShape="0">
                  <a:srgbClr val="510000"/>
                </a:outerShdw>
              </a:effectLst>
            </a14:hiddenEffects>
          </a:ext>
          <a:ext uri="{53640926-AAD7-44D8-BBD7-CCE9431645EC}">
            <a14:shadowObscured xmlns:a14="http://schemas.microsoft.com/office/drawing/2010/main" val="1"/>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3371850</xdr:colOff>
      <xdr:row>58</xdr:row>
      <xdr:rowOff>169545</xdr:rowOff>
    </xdr:from>
    <xdr:to>
      <xdr:col>3</xdr:col>
      <xdr:colOff>4743450</xdr:colOff>
      <xdr:row>63</xdr:row>
      <xdr:rowOff>169545</xdr:rowOff>
    </xdr:to>
    <xdr:sp macro="" textlink="">
      <xdr:nvSpPr>
        <xdr:cNvPr id="2" name="Text Box 205" hidden="1">
          <a:extLst>
            <a:ext uri="{FF2B5EF4-FFF2-40B4-BE49-F238E27FC236}">
              <a16:creationId xmlns:a16="http://schemas.microsoft.com/office/drawing/2014/main" id="{0A54D895-568D-4BDC-B268-E07C6A1DA2F7}"/>
            </a:ext>
          </a:extLst>
        </xdr:cNvPr>
        <xdr:cNvSpPr txBox="1">
          <a:spLocks noChangeArrowheads="1"/>
        </xdr:cNvSpPr>
      </xdr:nvSpPr>
      <xdr:spPr bwMode="auto">
        <a:xfrm>
          <a:off x="5019675" y="20935950"/>
          <a:ext cx="1371600" cy="952500"/>
        </a:xfrm>
        <a:prstGeom prst="rect">
          <a:avLst/>
        </a:prstGeom>
        <a:solidFill>
          <a:srgbClr xmlns:mc="http://schemas.openxmlformats.org/markup-compatibility/2006" xmlns:a14="http://schemas.microsoft.com/office/drawing/2010/main" val="000000" mc:Ignorable="a14" a14:legacySpreadsheetColorIndex="80"/>
        </a:solidFill>
        <a:ln w="9525">
          <a:solidFill>
            <a:srgbClr val="510000"/>
          </a:solidFill>
          <a:miter lim="800000"/>
          <a:headEnd/>
          <a:tailEnd/>
        </a:ln>
        <a:effectLst/>
        <a:extLst>
          <a:ext uri="{AF507438-7753-43E0-B8FC-AC1667EBCBE1}">
            <a14:hiddenEffects xmlns:a14="http://schemas.microsoft.com/office/drawing/2010/main">
              <a:effectLst>
                <a:outerShdw dist="35921" dir="2700000" algn="ctr" rotWithShape="0">
                  <a:srgbClr val="510000"/>
                </a:outerShdw>
              </a:effectLst>
            </a14:hiddenEffects>
          </a:ex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pmaakstructuur%20beleidsplan%20VZF/Richtlijnen%20en%20voorbeelden/Luik%20II%20Beleidsdoelen%20Parantee-Psylos%202017-2020%20V2020_dra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portaanbod/BOC/RESULTATEN/2018_Parantee-Psylos_BOC_Ranglijst_Individueel_NaMerkse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_Parantee-Psylos/Boekhouding/2019/Actual/Parantee-Psylos%202019%20Act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admfinhr"/>
      <sheetName val="02infomarcom"/>
      <sheetName val="04totaalaanbod"/>
      <sheetName val="05clubbegeleiding"/>
      <sheetName val="06integratie"/>
      <sheetName val="07jeugdsport"/>
      <sheetName val="08topsport"/>
      <sheetName val="09laagdrempel"/>
      <sheetName val="03opleiding"/>
      <sheetName val="Controle"/>
      <sheetName val="Afspraken"/>
      <sheetName val="Budget2017"/>
      <sheetName val="Actual2017"/>
      <sheetName val="Budget2018"/>
      <sheetName val="Actual2018"/>
      <sheetName val="Budget2019"/>
      <sheetName val="Actual2019Project"/>
      <sheetName val="Actual2019"/>
      <sheetName val="Budget2020"/>
      <sheetName val="Actual2020"/>
      <sheetName val="Controle2020"/>
    </sheetNames>
    <sheetDataSet>
      <sheetData sheetId="0"/>
      <sheetData sheetId="1"/>
      <sheetData sheetId="2"/>
      <sheetData sheetId="3"/>
      <sheetData sheetId="4"/>
      <sheetData sheetId="5"/>
      <sheetData sheetId="6"/>
      <sheetData sheetId="7"/>
      <sheetData sheetId="8"/>
      <sheetData sheetId="9"/>
      <sheetData sheetId="10"/>
      <sheetData sheetId="11">
        <row r="1">
          <cell r="A1" t="str">
            <v>pc</v>
          </cell>
          <cell r="B1" t="str">
            <v>SumOfBudget 2017</v>
          </cell>
          <cell r="C1" t="str">
            <v>pc4</v>
          </cell>
        </row>
        <row r="2">
          <cell r="A2" t="str">
            <v>A100000026</v>
          </cell>
          <cell r="B2">
            <v>500</v>
          </cell>
          <cell r="C2" t="str">
            <v>A100</v>
          </cell>
        </row>
        <row r="3">
          <cell r="A3" t="str">
            <v>A100000027</v>
          </cell>
          <cell r="B3">
            <v>0</v>
          </cell>
          <cell r="C3" t="str">
            <v>A100</v>
          </cell>
        </row>
        <row r="4">
          <cell r="A4" t="str">
            <v>A100000076</v>
          </cell>
          <cell r="B4">
            <v>0</v>
          </cell>
          <cell r="C4" t="str">
            <v>A100</v>
          </cell>
        </row>
        <row r="5">
          <cell r="A5" t="str">
            <v>A100000086</v>
          </cell>
          <cell r="B5">
            <v>2500</v>
          </cell>
          <cell r="C5" t="str">
            <v>A100</v>
          </cell>
        </row>
        <row r="6">
          <cell r="A6" t="str">
            <v>A100000087</v>
          </cell>
          <cell r="B6">
            <v>0</v>
          </cell>
          <cell r="C6" t="str">
            <v>A100</v>
          </cell>
        </row>
        <row r="7">
          <cell r="A7" t="str">
            <v>A100000116</v>
          </cell>
          <cell r="B7">
            <v>1000</v>
          </cell>
          <cell r="C7" t="str">
            <v>A100</v>
          </cell>
        </row>
        <row r="8">
          <cell r="A8" t="str">
            <v>A100000126</v>
          </cell>
          <cell r="B8">
            <v>500</v>
          </cell>
          <cell r="C8" t="str">
            <v>A100</v>
          </cell>
        </row>
        <row r="9">
          <cell r="A9" t="str">
            <v>A110000046</v>
          </cell>
          <cell r="B9">
            <v>0</v>
          </cell>
          <cell r="C9" t="str">
            <v>A110</v>
          </cell>
        </row>
        <row r="10">
          <cell r="A10" t="str">
            <v>A110000066</v>
          </cell>
          <cell r="B10">
            <v>4000</v>
          </cell>
          <cell r="C10" t="str">
            <v>A110</v>
          </cell>
        </row>
        <row r="11">
          <cell r="A11" t="str">
            <v>A110000067</v>
          </cell>
          <cell r="B11">
            <v>-4000</v>
          </cell>
          <cell r="C11" t="str">
            <v>A110</v>
          </cell>
        </row>
        <row r="12">
          <cell r="A12" t="str">
            <v>A110000076</v>
          </cell>
          <cell r="B12">
            <v>2800</v>
          </cell>
          <cell r="C12" t="str">
            <v>A110</v>
          </cell>
        </row>
        <row r="13">
          <cell r="A13" t="str">
            <v>A110000077</v>
          </cell>
          <cell r="B13">
            <v>-2800</v>
          </cell>
          <cell r="C13" t="str">
            <v>A110</v>
          </cell>
        </row>
        <row r="14">
          <cell r="A14" t="str">
            <v>A110000096</v>
          </cell>
          <cell r="B14">
            <v>1000</v>
          </cell>
          <cell r="C14" t="str">
            <v>A110</v>
          </cell>
        </row>
        <row r="15">
          <cell r="A15" t="str">
            <v>A110000106</v>
          </cell>
          <cell r="B15">
            <v>400</v>
          </cell>
          <cell r="C15" t="str">
            <v>A110</v>
          </cell>
        </row>
        <row r="16">
          <cell r="A16" t="str">
            <v>A110000107</v>
          </cell>
          <cell r="B16">
            <v>0</v>
          </cell>
          <cell r="C16" t="str">
            <v>A110</v>
          </cell>
        </row>
        <row r="17">
          <cell r="A17" t="str">
            <v>A110000116</v>
          </cell>
          <cell r="B17">
            <v>250</v>
          </cell>
          <cell r="C17" t="str">
            <v>A110</v>
          </cell>
        </row>
        <row r="18">
          <cell r="A18" t="str">
            <v>A110000136</v>
          </cell>
          <cell r="B18">
            <v>0</v>
          </cell>
          <cell r="C18" t="str">
            <v>A110</v>
          </cell>
        </row>
        <row r="19">
          <cell r="A19" t="str">
            <v>A110000176</v>
          </cell>
          <cell r="B19">
            <v>500</v>
          </cell>
          <cell r="C19" t="str">
            <v>A110</v>
          </cell>
        </row>
        <row r="20">
          <cell r="A20" t="str">
            <v>A110000177</v>
          </cell>
          <cell r="B20">
            <v>-300</v>
          </cell>
          <cell r="C20" t="str">
            <v>A110</v>
          </cell>
        </row>
        <row r="21">
          <cell r="A21" t="str">
            <v>A110000186</v>
          </cell>
          <cell r="B21">
            <v>800</v>
          </cell>
          <cell r="C21" t="str">
            <v>A110</v>
          </cell>
        </row>
        <row r="22">
          <cell r="A22" t="str">
            <v>A110000196</v>
          </cell>
          <cell r="B22">
            <v>1000</v>
          </cell>
          <cell r="C22" t="str">
            <v>A110</v>
          </cell>
        </row>
        <row r="23">
          <cell r="A23" t="str">
            <v>A110000197</v>
          </cell>
          <cell r="B23">
            <v>0</v>
          </cell>
          <cell r="C23" t="str">
            <v>A110</v>
          </cell>
        </row>
        <row r="24">
          <cell r="A24" t="str">
            <v>A110000246</v>
          </cell>
          <cell r="B24">
            <v>2100</v>
          </cell>
          <cell r="C24" t="str">
            <v>A110</v>
          </cell>
        </row>
        <row r="25">
          <cell r="A25" t="str">
            <v>A110000247</v>
          </cell>
          <cell r="B25">
            <v>0</v>
          </cell>
          <cell r="C25" t="str">
            <v>A110</v>
          </cell>
        </row>
        <row r="26">
          <cell r="A26" t="str">
            <v>A110000256</v>
          </cell>
          <cell r="B26">
            <v>600</v>
          </cell>
          <cell r="C26" t="str">
            <v>A110</v>
          </cell>
        </row>
        <row r="27">
          <cell r="A27" t="str">
            <v>A110000257</v>
          </cell>
          <cell r="B27">
            <v>0</v>
          </cell>
          <cell r="C27" t="str">
            <v>A110</v>
          </cell>
        </row>
        <row r="28">
          <cell r="A28" t="str">
            <v>A110000296</v>
          </cell>
          <cell r="B28">
            <v>10000</v>
          </cell>
          <cell r="C28" t="str">
            <v>A110</v>
          </cell>
        </row>
        <row r="29">
          <cell r="A29" t="str">
            <v>A120000086</v>
          </cell>
          <cell r="B29">
            <v>0</v>
          </cell>
          <cell r="C29" t="str">
            <v>A120</v>
          </cell>
        </row>
        <row r="30">
          <cell r="A30" t="str">
            <v>A120000096</v>
          </cell>
          <cell r="B30">
            <v>2000</v>
          </cell>
          <cell r="C30" t="str">
            <v>A120</v>
          </cell>
        </row>
        <row r="31">
          <cell r="A31" t="str">
            <v>A120000097</v>
          </cell>
          <cell r="B31">
            <v>0</v>
          </cell>
          <cell r="C31" t="str">
            <v>A120</v>
          </cell>
        </row>
        <row r="32">
          <cell r="A32" t="str">
            <v>A120000106</v>
          </cell>
          <cell r="B32">
            <v>1000</v>
          </cell>
          <cell r="C32" t="str">
            <v>A120</v>
          </cell>
        </row>
        <row r="33">
          <cell r="A33" t="str">
            <v>A120000107</v>
          </cell>
          <cell r="B33">
            <v>-24000</v>
          </cell>
          <cell r="C33" t="str">
            <v>A120</v>
          </cell>
        </row>
        <row r="34">
          <cell r="A34" t="str">
            <v>A120000116</v>
          </cell>
          <cell r="B34">
            <v>6000</v>
          </cell>
          <cell r="C34" t="str">
            <v>A120</v>
          </cell>
        </row>
        <row r="35">
          <cell r="A35" t="str">
            <v>A120000117</v>
          </cell>
          <cell r="B35">
            <v>-8250</v>
          </cell>
          <cell r="C35" t="str">
            <v>A120</v>
          </cell>
        </row>
        <row r="36">
          <cell r="A36" t="str">
            <v>A120000136</v>
          </cell>
          <cell r="B36">
            <v>1000</v>
          </cell>
          <cell r="C36" t="str">
            <v>A120</v>
          </cell>
        </row>
        <row r="37">
          <cell r="A37" t="str">
            <v>A120000156</v>
          </cell>
          <cell r="B37">
            <v>5000</v>
          </cell>
          <cell r="C37" t="str">
            <v>A120</v>
          </cell>
        </row>
        <row r="38">
          <cell r="A38" t="str">
            <v>A120000166</v>
          </cell>
          <cell r="B38">
            <v>1000</v>
          </cell>
          <cell r="C38" t="str">
            <v>A120</v>
          </cell>
        </row>
        <row r="39">
          <cell r="A39" t="str">
            <v>A120000167</v>
          </cell>
          <cell r="B39">
            <v>0</v>
          </cell>
          <cell r="C39" t="str">
            <v>A120</v>
          </cell>
        </row>
        <row r="40">
          <cell r="A40" t="str">
            <v>A120000176</v>
          </cell>
          <cell r="B40">
            <v>1000</v>
          </cell>
          <cell r="C40" t="str">
            <v>A120</v>
          </cell>
        </row>
        <row r="41">
          <cell r="A41" t="str">
            <v>A120000186</v>
          </cell>
          <cell r="B41">
            <v>0</v>
          </cell>
          <cell r="C41" t="str">
            <v>A120</v>
          </cell>
        </row>
        <row r="42">
          <cell r="A42" t="str">
            <v>A120000256</v>
          </cell>
          <cell r="B42">
            <v>500</v>
          </cell>
          <cell r="C42" t="str">
            <v>A120</v>
          </cell>
        </row>
        <row r="43">
          <cell r="A43" t="str">
            <v>A120000266</v>
          </cell>
          <cell r="B43">
            <v>500</v>
          </cell>
          <cell r="C43" t="str">
            <v>A120</v>
          </cell>
        </row>
        <row r="44">
          <cell r="A44" t="str">
            <v>A120000286</v>
          </cell>
          <cell r="B44">
            <v>10000</v>
          </cell>
          <cell r="C44" t="str">
            <v>A120</v>
          </cell>
        </row>
        <row r="45">
          <cell r="A45" t="str">
            <v>A120000296</v>
          </cell>
          <cell r="B45">
            <v>360</v>
          </cell>
          <cell r="C45" t="str">
            <v>A120</v>
          </cell>
        </row>
        <row r="46">
          <cell r="A46" t="str">
            <v>A120000306</v>
          </cell>
          <cell r="B46">
            <v>10000</v>
          </cell>
          <cell r="C46" t="str">
            <v>A120</v>
          </cell>
        </row>
        <row r="47">
          <cell r="A47" t="str">
            <v>A120000316</v>
          </cell>
          <cell r="B47">
            <v>3200</v>
          </cell>
          <cell r="C47" t="str">
            <v>A120</v>
          </cell>
        </row>
        <row r="48">
          <cell r="A48" t="str">
            <v>A120000326</v>
          </cell>
          <cell r="B48">
            <v>500</v>
          </cell>
          <cell r="C48" t="str">
            <v>A120</v>
          </cell>
        </row>
        <row r="49">
          <cell r="A49" t="str">
            <v>A120000336</v>
          </cell>
          <cell r="B49">
            <v>500</v>
          </cell>
          <cell r="C49" t="str">
            <v>A120</v>
          </cell>
        </row>
        <row r="50">
          <cell r="A50" t="str">
            <v>A120000346</v>
          </cell>
          <cell r="B50">
            <v>1000</v>
          </cell>
          <cell r="C50" t="str">
            <v>A120</v>
          </cell>
        </row>
        <row r="51">
          <cell r="A51" t="str">
            <v>A120000356</v>
          </cell>
          <cell r="B51">
            <v>500</v>
          </cell>
          <cell r="C51" t="str">
            <v>A120</v>
          </cell>
        </row>
        <row r="52">
          <cell r="A52" t="str">
            <v>A130000026</v>
          </cell>
          <cell r="B52">
            <v>32000</v>
          </cell>
          <cell r="C52" t="str">
            <v>A130</v>
          </cell>
        </row>
        <row r="53">
          <cell r="A53" t="str">
            <v>A130000027</v>
          </cell>
          <cell r="B53">
            <v>-37000</v>
          </cell>
          <cell r="C53" t="str">
            <v>A130</v>
          </cell>
        </row>
        <row r="54">
          <cell r="A54" t="str">
            <v>A130000046</v>
          </cell>
          <cell r="B54">
            <v>20000</v>
          </cell>
          <cell r="C54" t="str">
            <v>A130</v>
          </cell>
        </row>
        <row r="55">
          <cell r="A55" t="str">
            <v>A130000066</v>
          </cell>
          <cell r="B55">
            <v>0</v>
          </cell>
          <cell r="C55" t="str">
            <v>A130</v>
          </cell>
        </row>
        <row r="56">
          <cell r="A56" t="str">
            <v>A130000106</v>
          </cell>
          <cell r="B56">
            <v>17400</v>
          </cell>
          <cell r="C56" t="str">
            <v>A130</v>
          </cell>
        </row>
        <row r="57">
          <cell r="A57" t="str">
            <v>A130000107</v>
          </cell>
          <cell r="B57">
            <v>-19600</v>
          </cell>
          <cell r="C57" t="str">
            <v>A130</v>
          </cell>
        </row>
        <row r="58">
          <cell r="A58" t="str">
            <v>A130000126</v>
          </cell>
          <cell r="B58">
            <v>0</v>
          </cell>
          <cell r="C58" t="str">
            <v>A130</v>
          </cell>
        </row>
        <row r="59">
          <cell r="A59" t="str">
            <v>A130000176</v>
          </cell>
          <cell r="B59">
            <v>0</v>
          </cell>
          <cell r="C59" t="str">
            <v>A130</v>
          </cell>
        </row>
        <row r="60">
          <cell r="A60" t="str">
            <v>A130000186</v>
          </cell>
          <cell r="B60">
            <v>3500</v>
          </cell>
          <cell r="C60" t="str">
            <v>A130</v>
          </cell>
        </row>
        <row r="61">
          <cell r="A61" t="str">
            <v>A130000336</v>
          </cell>
          <cell r="B61">
            <v>3500</v>
          </cell>
          <cell r="C61" t="str">
            <v>A130</v>
          </cell>
        </row>
        <row r="62">
          <cell r="A62" t="str">
            <v>A130000337</v>
          </cell>
          <cell r="B62">
            <v>0</v>
          </cell>
          <cell r="C62" t="str">
            <v>A130</v>
          </cell>
        </row>
        <row r="63">
          <cell r="A63" t="str">
            <v>A140000046</v>
          </cell>
          <cell r="B63">
            <v>0</v>
          </cell>
          <cell r="C63" t="str">
            <v>A140</v>
          </cell>
        </row>
        <row r="64">
          <cell r="A64" t="str">
            <v>A140000056</v>
          </cell>
          <cell r="B64">
            <v>0</v>
          </cell>
          <cell r="C64" t="str">
            <v>A140</v>
          </cell>
        </row>
        <row r="65">
          <cell r="A65" t="str">
            <v>A140000146</v>
          </cell>
          <cell r="B65">
            <v>500</v>
          </cell>
          <cell r="C65" t="str">
            <v>A140</v>
          </cell>
        </row>
        <row r="66">
          <cell r="A66" t="str">
            <v>A140000166</v>
          </cell>
          <cell r="B66">
            <v>7500</v>
          </cell>
          <cell r="C66" t="str">
            <v>A140</v>
          </cell>
        </row>
        <row r="67">
          <cell r="A67" t="str">
            <v>A140000167</v>
          </cell>
          <cell r="B67">
            <v>-7500</v>
          </cell>
          <cell r="C67" t="str">
            <v>A140</v>
          </cell>
        </row>
        <row r="68">
          <cell r="A68" t="str">
            <v>A150000006</v>
          </cell>
          <cell r="B68">
            <v>19000</v>
          </cell>
          <cell r="C68" t="str">
            <v>A150</v>
          </cell>
        </row>
        <row r="69">
          <cell r="A69" t="str">
            <v>A150000016</v>
          </cell>
          <cell r="B69">
            <v>0</v>
          </cell>
          <cell r="C69" t="str">
            <v>A150</v>
          </cell>
        </row>
        <row r="70">
          <cell r="A70" t="str">
            <v>A150000017</v>
          </cell>
          <cell r="B70">
            <v>0</v>
          </cell>
          <cell r="C70" t="str">
            <v>A150</v>
          </cell>
        </row>
        <row r="71">
          <cell r="A71" t="str">
            <v>A155000016</v>
          </cell>
          <cell r="B71">
            <v>0</v>
          </cell>
          <cell r="C71" t="str">
            <v>A155</v>
          </cell>
        </row>
        <row r="72">
          <cell r="A72" t="str">
            <v>A155000017</v>
          </cell>
          <cell r="B72">
            <v>0</v>
          </cell>
          <cell r="C72" t="str">
            <v>A155</v>
          </cell>
        </row>
        <row r="73">
          <cell r="A73" t="str">
            <v>A155000026</v>
          </cell>
          <cell r="B73">
            <v>0</v>
          </cell>
          <cell r="C73" t="str">
            <v>A155</v>
          </cell>
        </row>
        <row r="74">
          <cell r="A74" t="str">
            <v>A155000027</v>
          </cell>
          <cell r="B74">
            <v>0</v>
          </cell>
          <cell r="C74" t="str">
            <v>A155</v>
          </cell>
        </row>
        <row r="75">
          <cell r="A75" t="str">
            <v>A155000036</v>
          </cell>
          <cell r="B75">
            <v>0</v>
          </cell>
          <cell r="C75" t="str">
            <v>A155</v>
          </cell>
        </row>
        <row r="76">
          <cell r="A76" t="str">
            <v>A155000037</v>
          </cell>
          <cell r="B76">
            <v>0</v>
          </cell>
          <cell r="C76" t="str">
            <v>A155</v>
          </cell>
        </row>
        <row r="77">
          <cell r="A77" t="str">
            <v>A155000046</v>
          </cell>
          <cell r="B77">
            <v>0</v>
          </cell>
          <cell r="C77" t="str">
            <v>A155</v>
          </cell>
        </row>
        <row r="78">
          <cell r="A78" t="str">
            <v>A155000047</v>
          </cell>
          <cell r="B78">
            <v>0</v>
          </cell>
          <cell r="C78" t="str">
            <v>A155</v>
          </cell>
        </row>
        <row r="79">
          <cell r="A79" t="str">
            <v>A155000056</v>
          </cell>
          <cell r="B79">
            <v>0</v>
          </cell>
          <cell r="C79" t="str">
            <v>A155</v>
          </cell>
        </row>
        <row r="80">
          <cell r="A80" t="str">
            <v>A155000057</v>
          </cell>
          <cell r="B80">
            <v>0</v>
          </cell>
          <cell r="C80" t="str">
            <v>A155</v>
          </cell>
        </row>
        <row r="81">
          <cell r="A81" t="str">
            <v>A155000066</v>
          </cell>
          <cell r="B81">
            <v>0</v>
          </cell>
          <cell r="C81" t="str">
            <v>A155</v>
          </cell>
        </row>
        <row r="82">
          <cell r="A82" t="str">
            <v>A155000067</v>
          </cell>
          <cell r="B82">
            <v>0</v>
          </cell>
          <cell r="C82" t="str">
            <v>A155</v>
          </cell>
        </row>
        <row r="83">
          <cell r="A83" t="str">
            <v>A155000076</v>
          </cell>
          <cell r="B83">
            <v>0</v>
          </cell>
          <cell r="C83" t="str">
            <v>A155</v>
          </cell>
        </row>
        <row r="84">
          <cell r="A84" t="str">
            <v>A155000077</v>
          </cell>
          <cell r="B84">
            <v>0</v>
          </cell>
          <cell r="C84" t="str">
            <v>A155</v>
          </cell>
        </row>
        <row r="85">
          <cell r="A85" t="str">
            <v>A155000086</v>
          </cell>
          <cell r="B85">
            <v>0</v>
          </cell>
          <cell r="C85" t="str">
            <v>A155</v>
          </cell>
        </row>
        <row r="86">
          <cell r="A86" t="str">
            <v>A155000087</v>
          </cell>
          <cell r="B86">
            <v>0</v>
          </cell>
          <cell r="C86" t="str">
            <v>A155</v>
          </cell>
        </row>
        <row r="87">
          <cell r="A87" t="str">
            <v>A155000096</v>
          </cell>
          <cell r="B87">
            <v>0</v>
          </cell>
          <cell r="C87" t="str">
            <v>A155</v>
          </cell>
        </row>
        <row r="88">
          <cell r="A88" t="str">
            <v>A155000097</v>
          </cell>
          <cell r="B88">
            <v>0</v>
          </cell>
          <cell r="C88" t="str">
            <v>A155</v>
          </cell>
        </row>
        <row r="89">
          <cell r="A89" t="str">
            <v>A155000106</v>
          </cell>
          <cell r="B89">
            <v>0</v>
          </cell>
          <cell r="C89" t="str">
            <v>A155</v>
          </cell>
        </row>
        <row r="90">
          <cell r="A90" t="str">
            <v>A155000107</v>
          </cell>
          <cell r="B90">
            <v>0</v>
          </cell>
          <cell r="C90" t="str">
            <v>A155</v>
          </cell>
        </row>
        <row r="91">
          <cell r="A91" t="str">
            <v>A155000116</v>
          </cell>
          <cell r="B91">
            <v>0</v>
          </cell>
          <cell r="C91" t="str">
            <v>A155</v>
          </cell>
        </row>
        <row r="92">
          <cell r="A92" t="str">
            <v>A155000117</v>
          </cell>
          <cell r="B92">
            <v>0</v>
          </cell>
          <cell r="C92" t="str">
            <v>A155</v>
          </cell>
        </row>
        <row r="93">
          <cell r="A93" t="str">
            <v>A155000126</v>
          </cell>
          <cell r="B93">
            <v>0</v>
          </cell>
          <cell r="C93" t="str">
            <v>A155</v>
          </cell>
        </row>
        <row r="94">
          <cell r="A94" t="str">
            <v>A155000127</v>
          </cell>
          <cell r="B94">
            <v>0</v>
          </cell>
          <cell r="C94" t="str">
            <v>A155</v>
          </cell>
        </row>
        <row r="95">
          <cell r="A95" t="str">
            <v>A155000136</v>
          </cell>
          <cell r="B95">
            <v>0</v>
          </cell>
          <cell r="C95" t="str">
            <v>A155</v>
          </cell>
        </row>
        <row r="96">
          <cell r="A96" t="str">
            <v>A155000137</v>
          </cell>
          <cell r="B96">
            <v>0</v>
          </cell>
          <cell r="C96" t="str">
            <v>A155</v>
          </cell>
        </row>
        <row r="97">
          <cell r="A97" t="str">
            <v>A155000146</v>
          </cell>
          <cell r="B97">
            <v>0</v>
          </cell>
          <cell r="C97" t="str">
            <v>A155</v>
          </cell>
        </row>
        <row r="98">
          <cell r="A98" t="str">
            <v>A155000147</v>
          </cell>
          <cell r="B98">
            <v>0</v>
          </cell>
          <cell r="C98" t="str">
            <v>A155</v>
          </cell>
        </row>
        <row r="99">
          <cell r="A99" t="str">
            <v>A155000167</v>
          </cell>
          <cell r="B99">
            <v>-8500</v>
          </cell>
          <cell r="C99" t="str">
            <v>A155</v>
          </cell>
        </row>
        <row r="100">
          <cell r="A100" t="str">
            <v>A157000016</v>
          </cell>
          <cell r="B100">
            <v>325</v>
          </cell>
          <cell r="C100" t="str">
            <v>A157</v>
          </cell>
        </row>
        <row r="101">
          <cell r="A101" t="str">
            <v>A157000026</v>
          </cell>
          <cell r="B101">
            <v>0</v>
          </cell>
          <cell r="C101" t="str">
            <v>A157</v>
          </cell>
        </row>
        <row r="102">
          <cell r="A102" t="str">
            <v>A157000036</v>
          </cell>
          <cell r="B102">
            <v>0</v>
          </cell>
          <cell r="C102" t="str">
            <v>A157</v>
          </cell>
        </row>
        <row r="103">
          <cell r="A103" t="str">
            <v>A157000046</v>
          </cell>
          <cell r="B103">
            <v>525</v>
          </cell>
          <cell r="C103" t="str">
            <v>A157</v>
          </cell>
        </row>
        <row r="104">
          <cell r="A104" t="str">
            <v>A157000056</v>
          </cell>
          <cell r="B104">
            <v>6000</v>
          </cell>
          <cell r="C104" t="str">
            <v>A157</v>
          </cell>
        </row>
        <row r="105">
          <cell r="A105" t="str">
            <v>A157000066</v>
          </cell>
          <cell r="B105">
            <v>750</v>
          </cell>
          <cell r="C105" t="str">
            <v>A157</v>
          </cell>
        </row>
        <row r="106">
          <cell r="A106" t="str">
            <v>A157000076</v>
          </cell>
          <cell r="B106">
            <v>250</v>
          </cell>
          <cell r="C106" t="str">
            <v>A157</v>
          </cell>
        </row>
        <row r="107">
          <cell r="A107" t="str">
            <v>A157000086</v>
          </cell>
          <cell r="B107">
            <v>2000</v>
          </cell>
          <cell r="C107" t="str">
            <v>A157</v>
          </cell>
        </row>
        <row r="108">
          <cell r="A108" t="str">
            <v>A157000096</v>
          </cell>
          <cell r="B108">
            <v>665417</v>
          </cell>
          <cell r="C108" t="str">
            <v>A157</v>
          </cell>
        </row>
        <row r="109">
          <cell r="A109" t="str">
            <v>A157000106</v>
          </cell>
          <cell r="B109">
            <v>7700</v>
          </cell>
          <cell r="C109" t="str">
            <v>A157</v>
          </cell>
        </row>
        <row r="110">
          <cell r="A110" t="str">
            <v>A157000116</v>
          </cell>
          <cell r="B110">
            <v>2500</v>
          </cell>
          <cell r="C110" t="str">
            <v>A157</v>
          </cell>
        </row>
        <row r="111">
          <cell r="A111" t="str">
            <v>A157000126</v>
          </cell>
          <cell r="B111">
            <v>21860</v>
          </cell>
          <cell r="C111" t="str">
            <v>A157</v>
          </cell>
        </row>
        <row r="112">
          <cell r="A112" t="str">
            <v>A157000136</v>
          </cell>
          <cell r="B112">
            <v>24294</v>
          </cell>
          <cell r="C112" t="str">
            <v>A157</v>
          </cell>
        </row>
        <row r="113">
          <cell r="A113" t="str">
            <v>A157000146</v>
          </cell>
          <cell r="B113">
            <v>800</v>
          </cell>
          <cell r="C113" t="str">
            <v>A157</v>
          </cell>
        </row>
        <row r="114">
          <cell r="A114" t="str">
            <v>A157000156</v>
          </cell>
          <cell r="B114">
            <v>0</v>
          </cell>
          <cell r="C114" t="str">
            <v>A157</v>
          </cell>
        </row>
        <row r="115">
          <cell r="A115" t="str">
            <v>A157000166</v>
          </cell>
          <cell r="B115">
            <v>6500</v>
          </cell>
          <cell r="C115" t="str">
            <v>A157</v>
          </cell>
        </row>
        <row r="116">
          <cell r="A116" t="str">
            <v>A157000176</v>
          </cell>
          <cell r="B116">
            <v>0</v>
          </cell>
          <cell r="C116" t="str">
            <v>A157</v>
          </cell>
        </row>
        <row r="117">
          <cell r="A117" t="str">
            <v>A157000186</v>
          </cell>
          <cell r="B117">
            <v>5000</v>
          </cell>
          <cell r="C117" t="str">
            <v>A157</v>
          </cell>
        </row>
        <row r="118">
          <cell r="A118" t="str">
            <v>A157000196</v>
          </cell>
          <cell r="B118">
            <v>0</v>
          </cell>
          <cell r="C118" t="str">
            <v>A157</v>
          </cell>
        </row>
        <row r="119">
          <cell r="A119" t="str">
            <v>A157000206</v>
          </cell>
          <cell r="B119">
            <v>1305</v>
          </cell>
          <cell r="C119" t="str">
            <v>A157</v>
          </cell>
        </row>
        <row r="120">
          <cell r="A120" t="str">
            <v>A157000216</v>
          </cell>
          <cell r="B120">
            <v>12450</v>
          </cell>
          <cell r="C120" t="str">
            <v>A157</v>
          </cell>
        </row>
        <row r="121">
          <cell r="A121" t="str">
            <v>A157000226</v>
          </cell>
          <cell r="B121">
            <v>0</v>
          </cell>
          <cell r="C121" t="str">
            <v>A157</v>
          </cell>
        </row>
        <row r="122">
          <cell r="A122" t="str">
            <v>A157000236</v>
          </cell>
          <cell r="B122">
            <v>0</v>
          </cell>
          <cell r="C122" t="str">
            <v>A157</v>
          </cell>
        </row>
        <row r="123">
          <cell r="A123" t="str">
            <v>A157000266</v>
          </cell>
          <cell r="B123">
            <v>250</v>
          </cell>
          <cell r="C123" t="str">
            <v>A157</v>
          </cell>
        </row>
        <row r="124">
          <cell r="A124" t="str">
            <v>A157000267</v>
          </cell>
          <cell r="B124">
            <v>-2000</v>
          </cell>
          <cell r="C124" t="str">
            <v>A157</v>
          </cell>
        </row>
        <row r="125">
          <cell r="A125" t="str">
            <v>A157000276</v>
          </cell>
          <cell r="B125">
            <v>20000</v>
          </cell>
          <cell r="C125" t="str">
            <v>A157</v>
          </cell>
        </row>
        <row r="126">
          <cell r="A126" t="str">
            <v>A157000277</v>
          </cell>
          <cell r="B126">
            <v>-20000</v>
          </cell>
          <cell r="C126" t="str">
            <v>A157</v>
          </cell>
        </row>
        <row r="127">
          <cell r="A127" t="str">
            <v>A157000286</v>
          </cell>
          <cell r="B127">
            <v>12800</v>
          </cell>
          <cell r="C127" t="str">
            <v>A157</v>
          </cell>
        </row>
        <row r="128">
          <cell r="A128" t="str">
            <v>A157000296</v>
          </cell>
          <cell r="B128">
            <v>7000</v>
          </cell>
          <cell r="C128" t="str">
            <v>A157</v>
          </cell>
        </row>
        <row r="129">
          <cell r="A129" t="str">
            <v>A157000306</v>
          </cell>
          <cell r="B129">
            <v>4000</v>
          </cell>
          <cell r="C129" t="str">
            <v>A157</v>
          </cell>
        </row>
        <row r="130">
          <cell r="A130" t="str">
            <v>A157000316</v>
          </cell>
          <cell r="B130">
            <v>5000</v>
          </cell>
          <cell r="C130" t="str">
            <v>A157</v>
          </cell>
        </row>
        <row r="131">
          <cell r="A131" t="str">
            <v>A157000326</v>
          </cell>
          <cell r="B131">
            <v>12500</v>
          </cell>
          <cell r="C131" t="str">
            <v>A157</v>
          </cell>
        </row>
        <row r="132">
          <cell r="A132" t="str">
            <v>A157000336</v>
          </cell>
          <cell r="B132">
            <v>7000</v>
          </cell>
          <cell r="C132" t="str">
            <v>A157</v>
          </cell>
        </row>
        <row r="133">
          <cell r="A133" t="str">
            <v>A157000346</v>
          </cell>
          <cell r="B133">
            <v>5700</v>
          </cell>
          <cell r="C133" t="str">
            <v>A157</v>
          </cell>
        </row>
        <row r="134">
          <cell r="A134" t="str">
            <v>A157000356</v>
          </cell>
          <cell r="B134">
            <v>2500</v>
          </cell>
          <cell r="C134" t="str">
            <v>A157</v>
          </cell>
        </row>
        <row r="135">
          <cell r="A135" t="str">
            <v>A157000366</v>
          </cell>
          <cell r="B135">
            <v>350</v>
          </cell>
          <cell r="C135" t="str">
            <v>A157</v>
          </cell>
        </row>
        <row r="136">
          <cell r="A136" t="str">
            <v>A157000376</v>
          </cell>
          <cell r="B136">
            <v>450</v>
          </cell>
          <cell r="C136" t="str">
            <v>A157</v>
          </cell>
        </row>
        <row r="137">
          <cell r="A137" t="str">
            <v>A157000386</v>
          </cell>
          <cell r="B137">
            <v>360</v>
          </cell>
          <cell r="C137" t="str">
            <v>A157</v>
          </cell>
        </row>
        <row r="138">
          <cell r="A138" t="str">
            <v>A157000396</v>
          </cell>
          <cell r="B138">
            <v>600</v>
          </cell>
          <cell r="C138" t="str">
            <v>A157</v>
          </cell>
        </row>
        <row r="139">
          <cell r="A139" t="str">
            <v>A157000406</v>
          </cell>
          <cell r="B139">
            <v>2500</v>
          </cell>
          <cell r="C139" t="str">
            <v>A157</v>
          </cell>
        </row>
        <row r="140">
          <cell r="A140" t="str">
            <v>A157000416</v>
          </cell>
          <cell r="B140">
            <v>2000</v>
          </cell>
          <cell r="C140" t="str">
            <v>A157</v>
          </cell>
        </row>
        <row r="141">
          <cell r="A141" t="str">
            <v>A157000426</v>
          </cell>
          <cell r="B141">
            <v>0</v>
          </cell>
          <cell r="C141" t="str">
            <v>A157</v>
          </cell>
        </row>
        <row r="142">
          <cell r="A142" t="str">
            <v>A170000016</v>
          </cell>
          <cell r="B142">
            <v>0</v>
          </cell>
          <cell r="C142" t="str">
            <v>A170</v>
          </cell>
        </row>
        <row r="143">
          <cell r="A143" t="str">
            <v>A170000026</v>
          </cell>
          <cell r="B143">
            <v>0</v>
          </cell>
          <cell r="C143" t="str">
            <v>A170</v>
          </cell>
        </row>
        <row r="144">
          <cell r="A144" t="str">
            <v>A170000036</v>
          </cell>
          <cell r="B144">
            <v>8950</v>
          </cell>
          <cell r="C144" t="str">
            <v>A170</v>
          </cell>
        </row>
        <row r="145">
          <cell r="A145" t="str">
            <v>A170000046</v>
          </cell>
          <cell r="B145">
            <v>13500</v>
          </cell>
          <cell r="C145" t="str">
            <v>A170</v>
          </cell>
        </row>
        <row r="146">
          <cell r="A146" t="str">
            <v>A170000056</v>
          </cell>
          <cell r="B146">
            <v>900</v>
          </cell>
          <cell r="C146" t="str">
            <v>A170</v>
          </cell>
        </row>
        <row r="147">
          <cell r="A147" t="str">
            <v>A170000066</v>
          </cell>
          <cell r="B147">
            <v>5200</v>
          </cell>
          <cell r="C147" t="str">
            <v>A170</v>
          </cell>
        </row>
        <row r="148">
          <cell r="A148" t="str">
            <v>A170000086</v>
          </cell>
          <cell r="B148">
            <v>77951</v>
          </cell>
          <cell r="C148" t="str">
            <v>A170</v>
          </cell>
        </row>
        <row r="149">
          <cell r="A149" t="str">
            <v>A170000106</v>
          </cell>
          <cell r="B149">
            <v>13500</v>
          </cell>
          <cell r="C149" t="str">
            <v>A170</v>
          </cell>
        </row>
        <row r="150">
          <cell r="A150" t="str">
            <v>A170000116</v>
          </cell>
          <cell r="B150">
            <v>1300</v>
          </cell>
          <cell r="C150" t="str">
            <v>A170</v>
          </cell>
        </row>
        <row r="151">
          <cell r="A151" t="str">
            <v>A170000126</v>
          </cell>
          <cell r="B151">
            <v>0</v>
          </cell>
          <cell r="C151" t="str">
            <v>A170</v>
          </cell>
        </row>
        <row r="152">
          <cell r="A152" t="str">
            <v>A170000136</v>
          </cell>
          <cell r="B152">
            <v>0</v>
          </cell>
          <cell r="C152" t="str">
            <v>A170</v>
          </cell>
        </row>
        <row r="153">
          <cell r="A153" t="str">
            <v>A170000156</v>
          </cell>
          <cell r="B153">
            <v>0</v>
          </cell>
          <cell r="C153" t="str">
            <v>A170</v>
          </cell>
        </row>
        <row r="154">
          <cell r="A154" t="str">
            <v>A170000166</v>
          </cell>
          <cell r="B154">
            <v>5500</v>
          </cell>
          <cell r="C154" t="str">
            <v>A170</v>
          </cell>
        </row>
        <row r="155">
          <cell r="A155" t="str">
            <v>A170000186</v>
          </cell>
          <cell r="B155">
            <v>74600</v>
          </cell>
          <cell r="C155" t="str">
            <v>A170</v>
          </cell>
        </row>
        <row r="156">
          <cell r="A156" t="str">
            <v>A170000196</v>
          </cell>
          <cell r="B156">
            <v>3500</v>
          </cell>
          <cell r="C156" t="str">
            <v>A170</v>
          </cell>
        </row>
        <row r="157">
          <cell r="A157" t="str">
            <v>A170000206</v>
          </cell>
          <cell r="B157">
            <v>36900</v>
          </cell>
          <cell r="C157" t="str">
            <v>A170</v>
          </cell>
        </row>
        <row r="158">
          <cell r="A158" t="str">
            <v>A170000216</v>
          </cell>
          <cell r="B158">
            <v>1500</v>
          </cell>
          <cell r="C158" t="str">
            <v>A170</v>
          </cell>
        </row>
        <row r="159">
          <cell r="A159" t="str">
            <v>A170000226</v>
          </cell>
          <cell r="B159">
            <v>1300</v>
          </cell>
          <cell r="C159" t="str">
            <v>A170</v>
          </cell>
        </row>
        <row r="160">
          <cell r="A160" t="str">
            <v>A170000236</v>
          </cell>
          <cell r="B160">
            <v>0</v>
          </cell>
          <cell r="C160" t="str">
            <v>A170</v>
          </cell>
        </row>
        <row r="161">
          <cell r="A161" t="str">
            <v>A170000256</v>
          </cell>
          <cell r="B161">
            <v>0</v>
          </cell>
          <cell r="C161" t="str">
            <v>A170</v>
          </cell>
        </row>
        <row r="162">
          <cell r="A162" t="str">
            <v>A170000266</v>
          </cell>
          <cell r="B162">
            <v>0</v>
          </cell>
          <cell r="C162" t="str">
            <v>A170</v>
          </cell>
        </row>
        <row r="163">
          <cell r="A163" t="str">
            <v>A170000276</v>
          </cell>
          <cell r="B163">
            <v>0</v>
          </cell>
          <cell r="C163" t="str">
            <v>A170</v>
          </cell>
        </row>
        <row r="164">
          <cell r="A164" t="str">
            <v>A170000286</v>
          </cell>
          <cell r="B164">
            <v>0</v>
          </cell>
          <cell r="C164" t="str">
            <v>A170</v>
          </cell>
        </row>
        <row r="165">
          <cell r="A165" t="str">
            <v>A170005016</v>
          </cell>
          <cell r="B165">
            <v>8400</v>
          </cell>
          <cell r="C165" t="str">
            <v>A170</v>
          </cell>
        </row>
        <row r="166">
          <cell r="A166" t="str">
            <v>A170020206</v>
          </cell>
          <cell r="B166">
            <v>0</v>
          </cell>
          <cell r="C166" t="str">
            <v>A170</v>
          </cell>
        </row>
        <row r="167">
          <cell r="A167" t="str">
            <v>A170020236</v>
          </cell>
          <cell r="B167">
            <v>6200</v>
          </cell>
          <cell r="C167" t="str">
            <v>A170</v>
          </cell>
        </row>
        <row r="168">
          <cell r="A168" t="str">
            <v>A170020376</v>
          </cell>
          <cell r="B168">
            <v>4000</v>
          </cell>
          <cell r="C168" t="str">
            <v>A170</v>
          </cell>
        </row>
        <row r="169">
          <cell r="A169" t="str">
            <v>A170025286</v>
          </cell>
          <cell r="B169">
            <v>33599</v>
          </cell>
          <cell r="C169" t="str">
            <v>A170</v>
          </cell>
        </row>
        <row r="170">
          <cell r="A170" t="str">
            <v>A170025516</v>
          </cell>
          <cell r="B170">
            <v>4500</v>
          </cell>
          <cell r="C170" t="str">
            <v>A170</v>
          </cell>
        </row>
        <row r="171">
          <cell r="A171" t="str">
            <v>A170026016</v>
          </cell>
          <cell r="B171">
            <v>2700</v>
          </cell>
          <cell r="C171" t="str">
            <v>A170</v>
          </cell>
        </row>
        <row r="172">
          <cell r="A172" t="str">
            <v>A170026026</v>
          </cell>
          <cell r="B172">
            <v>20400</v>
          </cell>
          <cell r="C172" t="str">
            <v>A170</v>
          </cell>
        </row>
        <row r="173">
          <cell r="A173" t="str">
            <v>A170027016</v>
          </cell>
          <cell r="B173">
            <v>1750</v>
          </cell>
          <cell r="C173" t="str">
            <v>A170</v>
          </cell>
        </row>
        <row r="174">
          <cell r="A174" t="str">
            <v>A170027026</v>
          </cell>
          <cell r="B174">
            <v>0</v>
          </cell>
          <cell r="C174" t="str">
            <v>A170</v>
          </cell>
        </row>
        <row r="175">
          <cell r="A175" t="str">
            <v>A170056026</v>
          </cell>
          <cell r="B175">
            <v>3000</v>
          </cell>
          <cell r="C175" t="str">
            <v>A170</v>
          </cell>
        </row>
        <row r="176">
          <cell r="A176" t="str">
            <v>A170085516</v>
          </cell>
          <cell r="B176">
            <v>2500</v>
          </cell>
          <cell r="C176" t="str">
            <v>A170</v>
          </cell>
        </row>
        <row r="177">
          <cell r="A177" t="str">
            <v>A170086116</v>
          </cell>
          <cell r="B177">
            <v>7700</v>
          </cell>
          <cell r="C177" t="str">
            <v>A170</v>
          </cell>
        </row>
        <row r="178">
          <cell r="A178" t="str">
            <v>A170086126</v>
          </cell>
          <cell r="B178">
            <v>58850</v>
          </cell>
          <cell r="C178" t="str">
            <v>A170</v>
          </cell>
        </row>
        <row r="179">
          <cell r="A179" t="str">
            <v>A170087906</v>
          </cell>
          <cell r="B179">
            <v>0</v>
          </cell>
          <cell r="C179" t="str">
            <v>A170</v>
          </cell>
        </row>
        <row r="180">
          <cell r="A180" t="str">
            <v>A170088086</v>
          </cell>
          <cell r="B180">
            <v>15800</v>
          </cell>
          <cell r="C180" t="str">
            <v>A170</v>
          </cell>
        </row>
        <row r="181">
          <cell r="A181" t="str">
            <v>A170088476</v>
          </cell>
          <cell r="B181">
            <v>2100</v>
          </cell>
          <cell r="C181" t="str">
            <v>A170</v>
          </cell>
        </row>
        <row r="182">
          <cell r="A182" t="str">
            <v>A170110036</v>
          </cell>
          <cell r="B182">
            <v>0</v>
          </cell>
          <cell r="C182" t="str">
            <v>A170</v>
          </cell>
        </row>
        <row r="183">
          <cell r="A183" t="str">
            <v>A170110246</v>
          </cell>
          <cell r="B183">
            <v>0</v>
          </cell>
          <cell r="C183" t="str">
            <v>A170</v>
          </cell>
        </row>
        <row r="184">
          <cell r="A184" t="str">
            <v>A170110256</v>
          </cell>
          <cell r="B184">
            <v>0</v>
          </cell>
          <cell r="C184" t="str">
            <v>A170</v>
          </cell>
        </row>
        <row r="185">
          <cell r="A185" t="str">
            <v>A170110296</v>
          </cell>
          <cell r="B185">
            <v>0</v>
          </cell>
          <cell r="C185" t="str">
            <v>A170</v>
          </cell>
        </row>
        <row r="186">
          <cell r="A186" t="str">
            <v>A170110306</v>
          </cell>
          <cell r="B186">
            <v>0</v>
          </cell>
          <cell r="C186" t="str">
            <v>A170</v>
          </cell>
        </row>
        <row r="187">
          <cell r="A187" t="str">
            <v>A170110316</v>
          </cell>
          <cell r="B187">
            <v>0</v>
          </cell>
          <cell r="C187" t="str">
            <v>A170</v>
          </cell>
        </row>
        <row r="188">
          <cell r="A188" t="str">
            <v>A170110326</v>
          </cell>
          <cell r="B188">
            <v>0</v>
          </cell>
          <cell r="C188" t="str">
            <v>A170</v>
          </cell>
        </row>
        <row r="189">
          <cell r="A189" t="str">
            <v>A170110336</v>
          </cell>
          <cell r="B189">
            <v>0</v>
          </cell>
          <cell r="C189" t="str">
            <v>A170</v>
          </cell>
        </row>
        <row r="190">
          <cell r="A190" t="str">
            <v>A170110356</v>
          </cell>
          <cell r="B190">
            <v>6900</v>
          </cell>
          <cell r="C190" t="str">
            <v>A170</v>
          </cell>
        </row>
        <row r="191">
          <cell r="A191" t="str">
            <v>A170115036</v>
          </cell>
          <cell r="B191">
            <v>0</v>
          </cell>
          <cell r="C191" t="str">
            <v>A170</v>
          </cell>
        </row>
        <row r="192">
          <cell r="A192" t="str">
            <v>A170115246</v>
          </cell>
          <cell r="B192">
            <v>6500</v>
          </cell>
          <cell r="C192" t="str">
            <v>A170</v>
          </cell>
        </row>
        <row r="193">
          <cell r="A193" t="str">
            <v>A170115306</v>
          </cell>
          <cell r="B193">
            <v>31750</v>
          </cell>
          <cell r="C193" t="str">
            <v>A170</v>
          </cell>
        </row>
        <row r="194">
          <cell r="A194" t="str">
            <v>A170115516</v>
          </cell>
          <cell r="B194">
            <v>5600</v>
          </cell>
          <cell r="C194" t="str">
            <v>A170</v>
          </cell>
        </row>
        <row r="195">
          <cell r="A195" t="str">
            <v>A170116016</v>
          </cell>
          <cell r="B195">
            <v>4800</v>
          </cell>
          <cell r="C195" t="str">
            <v>A170</v>
          </cell>
        </row>
        <row r="196">
          <cell r="A196" t="str">
            <v>A170116026</v>
          </cell>
          <cell r="B196">
            <v>90550</v>
          </cell>
          <cell r="C196" t="str">
            <v>A170</v>
          </cell>
        </row>
        <row r="197">
          <cell r="A197" t="str">
            <v>A170117026</v>
          </cell>
          <cell r="B197">
            <v>0</v>
          </cell>
          <cell r="C197" t="str">
            <v>A170</v>
          </cell>
        </row>
        <row r="198">
          <cell r="A198" t="str">
            <v>A170118486</v>
          </cell>
          <cell r="B198">
            <v>5000</v>
          </cell>
          <cell r="C198" t="str">
            <v>A170</v>
          </cell>
        </row>
        <row r="199">
          <cell r="A199" t="str">
            <v>A170135516</v>
          </cell>
          <cell r="B199">
            <v>0</v>
          </cell>
          <cell r="C199" t="str">
            <v>A170</v>
          </cell>
        </row>
        <row r="200">
          <cell r="A200" t="str">
            <v>A170136016</v>
          </cell>
          <cell r="B200">
            <v>17500</v>
          </cell>
          <cell r="C200" t="str">
            <v>A170</v>
          </cell>
        </row>
        <row r="201">
          <cell r="A201" t="str">
            <v>A170136026</v>
          </cell>
          <cell r="B201">
            <v>12500</v>
          </cell>
          <cell r="C201" t="str">
            <v>A170</v>
          </cell>
        </row>
        <row r="202">
          <cell r="A202" t="str">
            <v>A170165216</v>
          </cell>
          <cell r="B202">
            <v>500</v>
          </cell>
          <cell r="C202" t="str">
            <v>A170</v>
          </cell>
        </row>
        <row r="203">
          <cell r="A203" t="str">
            <v>A170165226</v>
          </cell>
          <cell r="B203">
            <v>3000</v>
          </cell>
          <cell r="C203" t="str">
            <v>A170</v>
          </cell>
        </row>
        <row r="204">
          <cell r="A204" t="str">
            <v>A170165266</v>
          </cell>
          <cell r="B204">
            <v>21100</v>
          </cell>
          <cell r="C204" t="str">
            <v>A170</v>
          </cell>
        </row>
        <row r="205">
          <cell r="A205" t="str">
            <v>A170165296</v>
          </cell>
          <cell r="B205">
            <v>7100</v>
          </cell>
          <cell r="C205" t="str">
            <v>A170</v>
          </cell>
        </row>
        <row r="206">
          <cell r="A206" t="str">
            <v>A170165336</v>
          </cell>
          <cell r="B206">
            <v>6500</v>
          </cell>
          <cell r="C206" t="str">
            <v>A170</v>
          </cell>
        </row>
        <row r="207">
          <cell r="A207" t="str">
            <v>A170165516</v>
          </cell>
          <cell r="B207">
            <v>2200</v>
          </cell>
          <cell r="C207" t="str">
            <v>A170</v>
          </cell>
        </row>
        <row r="208">
          <cell r="A208" t="str">
            <v>A170166016</v>
          </cell>
          <cell r="B208">
            <v>7200</v>
          </cell>
          <cell r="C208" t="str">
            <v>A170</v>
          </cell>
        </row>
        <row r="209">
          <cell r="A209" t="str">
            <v>A170166026</v>
          </cell>
          <cell r="B209">
            <v>19250</v>
          </cell>
          <cell r="C209" t="str">
            <v>A170</v>
          </cell>
        </row>
        <row r="210">
          <cell r="A210" t="str">
            <v>A170167046</v>
          </cell>
          <cell r="B210">
            <v>11400</v>
          </cell>
          <cell r="C210" t="str">
            <v>A170</v>
          </cell>
        </row>
        <row r="211">
          <cell r="A211" t="str">
            <v>A170245146</v>
          </cell>
          <cell r="B211">
            <v>4000</v>
          </cell>
          <cell r="C211" t="str">
            <v>A170</v>
          </cell>
        </row>
        <row r="212">
          <cell r="A212" t="str">
            <v>A170245516</v>
          </cell>
          <cell r="B212">
            <v>500</v>
          </cell>
          <cell r="C212" t="str">
            <v>A170</v>
          </cell>
        </row>
        <row r="213">
          <cell r="A213" t="str">
            <v>A170246016</v>
          </cell>
          <cell r="B213">
            <v>0</v>
          </cell>
          <cell r="C213" t="str">
            <v>A170</v>
          </cell>
        </row>
        <row r="214">
          <cell r="A214" t="str">
            <v>A170246026</v>
          </cell>
          <cell r="B214">
            <v>500</v>
          </cell>
          <cell r="C214" t="str">
            <v>A170</v>
          </cell>
        </row>
        <row r="215">
          <cell r="A215" t="str">
            <v>A170247246</v>
          </cell>
          <cell r="B215">
            <v>0</v>
          </cell>
          <cell r="C215" t="str">
            <v>A170</v>
          </cell>
        </row>
        <row r="216">
          <cell r="A216" t="str">
            <v>A170248466</v>
          </cell>
          <cell r="B216">
            <v>4000</v>
          </cell>
          <cell r="C216" t="str">
            <v>A170</v>
          </cell>
        </row>
        <row r="217">
          <cell r="A217" t="str">
            <v>A170248496</v>
          </cell>
          <cell r="B217">
            <v>900</v>
          </cell>
          <cell r="C217" t="str">
            <v>A170</v>
          </cell>
        </row>
        <row r="218">
          <cell r="A218" t="str">
            <v>A170290216</v>
          </cell>
          <cell r="B218">
            <v>0</v>
          </cell>
          <cell r="C218" t="str">
            <v>A170</v>
          </cell>
        </row>
        <row r="219">
          <cell r="A219" t="str">
            <v>A170296026</v>
          </cell>
          <cell r="B219">
            <v>0</v>
          </cell>
          <cell r="C219" t="str">
            <v>A170</v>
          </cell>
        </row>
        <row r="220">
          <cell r="A220" t="str">
            <v>A170300066</v>
          </cell>
          <cell r="B220">
            <v>0</v>
          </cell>
          <cell r="C220" t="str">
            <v>A170</v>
          </cell>
        </row>
        <row r="221">
          <cell r="A221" t="str">
            <v>A170300106</v>
          </cell>
          <cell r="B221">
            <v>0</v>
          </cell>
          <cell r="C221" t="str">
            <v>A170</v>
          </cell>
        </row>
        <row r="222">
          <cell r="A222" t="str">
            <v>A170300166</v>
          </cell>
          <cell r="B222">
            <v>0</v>
          </cell>
          <cell r="C222" t="str">
            <v>A170</v>
          </cell>
        </row>
        <row r="223">
          <cell r="A223" t="str">
            <v>A170300266</v>
          </cell>
          <cell r="B223">
            <v>0</v>
          </cell>
          <cell r="C223" t="str">
            <v>A170</v>
          </cell>
        </row>
        <row r="224">
          <cell r="A224" t="str">
            <v>A170300286</v>
          </cell>
          <cell r="B224">
            <v>0</v>
          </cell>
          <cell r="C224" t="str">
            <v>A170</v>
          </cell>
        </row>
        <row r="225">
          <cell r="A225" t="str">
            <v>A170305056</v>
          </cell>
          <cell r="B225">
            <v>0</v>
          </cell>
          <cell r="C225" t="str">
            <v>A170</v>
          </cell>
        </row>
        <row r="226">
          <cell r="A226" t="str">
            <v>A170305096</v>
          </cell>
          <cell r="B226">
            <v>1100</v>
          </cell>
          <cell r="C226" t="str">
            <v>A170</v>
          </cell>
        </row>
        <row r="227">
          <cell r="A227" t="str">
            <v>A170305106</v>
          </cell>
          <cell r="B227">
            <v>62300</v>
          </cell>
          <cell r="C227" t="str">
            <v>A170</v>
          </cell>
        </row>
        <row r="228">
          <cell r="A228" t="str">
            <v>A170305246</v>
          </cell>
          <cell r="B228">
            <v>3000</v>
          </cell>
          <cell r="C228" t="str">
            <v>A170</v>
          </cell>
        </row>
        <row r="229">
          <cell r="A229" t="str">
            <v>A170305516</v>
          </cell>
          <cell r="B229">
            <v>3650</v>
          </cell>
          <cell r="C229" t="str">
            <v>A170</v>
          </cell>
        </row>
        <row r="230">
          <cell r="A230" t="str">
            <v>A170306016</v>
          </cell>
          <cell r="B230">
            <v>15250</v>
          </cell>
          <cell r="C230" t="str">
            <v>A170</v>
          </cell>
        </row>
        <row r="231">
          <cell r="A231" t="str">
            <v>A170306026</v>
          </cell>
          <cell r="B231">
            <v>28200</v>
          </cell>
          <cell r="C231" t="str">
            <v>A170</v>
          </cell>
        </row>
        <row r="232">
          <cell r="A232" t="str">
            <v>A170307016</v>
          </cell>
          <cell r="B232">
            <v>0</v>
          </cell>
          <cell r="C232" t="str">
            <v>A170</v>
          </cell>
        </row>
        <row r="233">
          <cell r="A233" t="str">
            <v>A170307026</v>
          </cell>
          <cell r="B233">
            <v>0</v>
          </cell>
          <cell r="C233" t="str">
            <v>A170</v>
          </cell>
        </row>
        <row r="234">
          <cell r="A234" t="str">
            <v>A170310096</v>
          </cell>
          <cell r="B234">
            <v>5000</v>
          </cell>
          <cell r="C234" t="str">
            <v>A170</v>
          </cell>
        </row>
        <row r="235">
          <cell r="A235" t="str">
            <v>A170310226</v>
          </cell>
          <cell r="B235">
            <v>12900</v>
          </cell>
          <cell r="C235" t="str">
            <v>A170</v>
          </cell>
        </row>
        <row r="236">
          <cell r="A236" t="str">
            <v>A170310346</v>
          </cell>
          <cell r="B236">
            <v>3000</v>
          </cell>
          <cell r="C236" t="str">
            <v>A170</v>
          </cell>
        </row>
        <row r="237">
          <cell r="A237" t="str">
            <v>A170310356</v>
          </cell>
          <cell r="B237">
            <v>0</v>
          </cell>
          <cell r="C237" t="str">
            <v>A170</v>
          </cell>
        </row>
        <row r="238">
          <cell r="A238" t="str">
            <v>A170315156</v>
          </cell>
          <cell r="B238">
            <v>11500</v>
          </cell>
          <cell r="C238" t="str">
            <v>A170</v>
          </cell>
        </row>
        <row r="239">
          <cell r="A239" t="str">
            <v>A170315246</v>
          </cell>
          <cell r="B239">
            <v>3000</v>
          </cell>
          <cell r="C239" t="str">
            <v>A170</v>
          </cell>
        </row>
        <row r="240">
          <cell r="A240" t="str">
            <v>A170315516</v>
          </cell>
          <cell r="B240">
            <v>2750</v>
          </cell>
          <cell r="C240" t="str">
            <v>A170</v>
          </cell>
        </row>
        <row r="241">
          <cell r="A241" t="str">
            <v>A170316016</v>
          </cell>
          <cell r="B241">
            <v>6000</v>
          </cell>
          <cell r="C241" t="str">
            <v>A170</v>
          </cell>
        </row>
        <row r="242">
          <cell r="A242" t="str">
            <v>A170316026</v>
          </cell>
          <cell r="B242">
            <v>19900</v>
          </cell>
          <cell r="C242" t="str">
            <v>A170</v>
          </cell>
        </row>
        <row r="243">
          <cell r="A243" t="str">
            <v>A170320366</v>
          </cell>
          <cell r="B243">
            <v>2300</v>
          </cell>
          <cell r="C243" t="str">
            <v>A170</v>
          </cell>
        </row>
        <row r="244">
          <cell r="A244" t="str">
            <v>A170325516</v>
          </cell>
          <cell r="B244">
            <v>300</v>
          </cell>
          <cell r="C244" t="str">
            <v>A170</v>
          </cell>
        </row>
        <row r="245">
          <cell r="A245" t="str">
            <v>A170326026</v>
          </cell>
          <cell r="B245">
            <v>43950</v>
          </cell>
          <cell r="C245" t="str">
            <v>A170</v>
          </cell>
        </row>
        <row r="246">
          <cell r="A246" t="str">
            <v>A170327326</v>
          </cell>
          <cell r="B246">
            <v>3200</v>
          </cell>
          <cell r="C246" t="str">
            <v>A170</v>
          </cell>
        </row>
        <row r="247">
          <cell r="A247" t="str">
            <v>A170335516</v>
          </cell>
          <cell r="B247">
            <v>0</v>
          </cell>
          <cell r="C247" t="str">
            <v>A170</v>
          </cell>
        </row>
        <row r="248">
          <cell r="A248" t="str">
            <v>A170336026</v>
          </cell>
          <cell r="B248">
            <v>0</v>
          </cell>
          <cell r="C248" t="str">
            <v>A170</v>
          </cell>
        </row>
        <row r="249">
          <cell r="A249" t="str">
            <v>A170999996</v>
          </cell>
          <cell r="B249">
            <v>0</v>
          </cell>
          <cell r="C249" t="str">
            <v>A170</v>
          </cell>
        </row>
        <row r="250">
          <cell r="A250" t="str">
            <v>A180000016</v>
          </cell>
          <cell r="B250">
            <v>19600</v>
          </cell>
          <cell r="C250" t="str">
            <v>A180</v>
          </cell>
        </row>
        <row r="251">
          <cell r="A251" t="str">
            <v>A180000026</v>
          </cell>
          <cell r="B251">
            <v>16300</v>
          </cell>
          <cell r="C251" t="str">
            <v>A180</v>
          </cell>
        </row>
        <row r="252">
          <cell r="A252" t="str">
            <v>A300000116</v>
          </cell>
          <cell r="B252">
            <v>500</v>
          </cell>
          <cell r="C252" t="str">
            <v>A300</v>
          </cell>
        </row>
        <row r="253">
          <cell r="A253" t="str">
            <v>A300000126</v>
          </cell>
          <cell r="B253">
            <v>200</v>
          </cell>
          <cell r="C253" t="str">
            <v>A300</v>
          </cell>
        </row>
        <row r="254">
          <cell r="A254" t="str">
            <v>A300000136</v>
          </cell>
          <cell r="B254">
            <v>4500</v>
          </cell>
          <cell r="C254" t="str">
            <v>A300</v>
          </cell>
        </row>
        <row r="255">
          <cell r="A255" t="str">
            <v>A300000137</v>
          </cell>
          <cell r="B255">
            <v>-5500</v>
          </cell>
          <cell r="C255" t="str">
            <v>A300</v>
          </cell>
        </row>
        <row r="256">
          <cell r="A256" t="str">
            <v>A300000146</v>
          </cell>
          <cell r="B256">
            <v>200</v>
          </cell>
          <cell r="C256" t="str">
            <v>A300</v>
          </cell>
        </row>
        <row r="257">
          <cell r="A257" t="str">
            <v>A300000156</v>
          </cell>
          <cell r="B257">
            <v>0</v>
          </cell>
          <cell r="C257" t="str">
            <v>A300</v>
          </cell>
        </row>
        <row r="258">
          <cell r="A258" t="str">
            <v>A310000156</v>
          </cell>
          <cell r="B258">
            <v>1000</v>
          </cell>
          <cell r="C258" t="str">
            <v>A310</v>
          </cell>
        </row>
        <row r="259">
          <cell r="A259" t="str">
            <v>A310000166</v>
          </cell>
          <cell r="B259">
            <v>1300</v>
          </cell>
          <cell r="C259" t="str">
            <v>A310</v>
          </cell>
        </row>
        <row r="260">
          <cell r="A260" t="str">
            <v>A310000176</v>
          </cell>
          <cell r="B260">
            <v>2000</v>
          </cell>
          <cell r="C260" t="str">
            <v>A310</v>
          </cell>
        </row>
        <row r="261">
          <cell r="A261" t="str">
            <v>A310000186</v>
          </cell>
          <cell r="B261">
            <v>500</v>
          </cell>
          <cell r="C261" t="str">
            <v>A310</v>
          </cell>
        </row>
        <row r="262">
          <cell r="A262" t="str">
            <v>A310000196</v>
          </cell>
          <cell r="B262">
            <v>500</v>
          </cell>
          <cell r="C262" t="str">
            <v>A310</v>
          </cell>
        </row>
        <row r="263">
          <cell r="A263" t="str">
            <v>A310000206</v>
          </cell>
          <cell r="B263">
            <v>1000</v>
          </cell>
          <cell r="C263" t="str">
            <v>A310</v>
          </cell>
        </row>
        <row r="264">
          <cell r="A264" t="str">
            <v>A310000216</v>
          </cell>
          <cell r="B264">
            <v>50</v>
          </cell>
          <cell r="C264" t="str">
            <v>A310</v>
          </cell>
        </row>
        <row r="265">
          <cell r="A265" t="str">
            <v>A310000226</v>
          </cell>
          <cell r="B265">
            <v>1000</v>
          </cell>
          <cell r="C265" t="str">
            <v>A310</v>
          </cell>
        </row>
        <row r="266">
          <cell r="A266" t="str">
            <v>A310000236</v>
          </cell>
          <cell r="B266">
            <v>50</v>
          </cell>
          <cell r="C266" t="str">
            <v>A310</v>
          </cell>
        </row>
        <row r="267">
          <cell r="A267" t="str">
            <v>A320000206</v>
          </cell>
          <cell r="B267">
            <v>11300</v>
          </cell>
          <cell r="C267" t="str">
            <v>A320</v>
          </cell>
        </row>
        <row r="268">
          <cell r="A268" t="str">
            <v>A320000207</v>
          </cell>
          <cell r="B268">
            <v>-11125</v>
          </cell>
          <cell r="C268" t="str">
            <v>A320</v>
          </cell>
        </row>
        <row r="269">
          <cell r="A269" t="str">
            <v>A320000216</v>
          </cell>
          <cell r="B269">
            <v>300</v>
          </cell>
          <cell r="C269" t="str">
            <v>A320</v>
          </cell>
        </row>
        <row r="270">
          <cell r="A270" t="str">
            <v>A320000226</v>
          </cell>
          <cell r="B270">
            <v>3050</v>
          </cell>
          <cell r="C270" t="str">
            <v>A320</v>
          </cell>
        </row>
        <row r="271">
          <cell r="A271" t="str">
            <v>A320000227</v>
          </cell>
          <cell r="B271">
            <v>-2100</v>
          </cell>
          <cell r="C271" t="str">
            <v>A320</v>
          </cell>
        </row>
        <row r="272">
          <cell r="A272" t="str">
            <v>A320000236</v>
          </cell>
          <cell r="B272">
            <v>0</v>
          </cell>
          <cell r="C272" t="str">
            <v>A320</v>
          </cell>
        </row>
        <row r="273">
          <cell r="A273" t="str">
            <v>A320000237</v>
          </cell>
          <cell r="B273">
            <v>0</v>
          </cell>
          <cell r="C273" t="str">
            <v>A320</v>
          </cell>
        </row>
        <row r="274">
          <cell r="A274" t="str">
            <v>A320000246</v>
          </cell>
          <cell r="B274">
            <v>250</v>
          </cell>
          <cell r="C274" t="str">
            <v>A320</v>
          </cell>
        </row>
        <row r="275">
          <cell r="A275" t="str">
            <v>A320000256</v>
          </cell>
          <cell r="B275">
            <v>0</v>
          </cell>
          <cell r="C275" t="str">
            <v>A320</v>
          </cell>
        </row>
        <row r="276">
          <cell r="A276" t="str">
            <v>A320000296</v>
          </cell>
          <cell r="B276">
            <v>800</v>
          </cell>
          <cell r="C276" t="str">
            <v>A320</v>
          </cell>
        </row>
        <row r="277">
          <cell r="A277" t="str">
            <v>A320000306</v>
          </cell>
          <cell r="B277">
            <v>6000</v>
          </cell>
          <cell r="C277" t="str">
            <v>A320</v>
          </cell>
        </row>
        <row r="278">
          <cell r="A278" t="str">
            <v>A330000206</v>
          </cell>
          <cell r="B278">
            <v>150</v>
          </cell>
          <cell r="C278" t="str">
            <v>A330</v>
          </cell>
        </row>
        <row r="279">
          <cell r="A279" t="str">
            <v>A330000216</v>
          </cell>
          <cell r="B279">
            <v>4080</v>
          </cell>
          <cell r="C279" t="str">
            <v>A330</v>
          </cell>
        </row>
        <row r="280">
          <cell r="A280" t="str">
            <v>A330000217</v>
          </cell>
          <cell r="B280">
            <v>-7050</v>
          </cell>
          <cell r="C280" t="str">
            <v>A330</v>
          </cell>
        </row>
        <row r="281">
          <cell r="A281" t="str">
            <v>A330000226</v>
          </cell>
          <cell r="B281">
            <v>16520</v>
          </cell>
          <cell r="C281" t="str">
            <v>A330</v>
          </cell>
        </row>
        <row r="282">
          <cell r="A282" t="str">
            <v>A330000227</v>
          </cell>
          <cell r="B282">
            <v>-17700</v>
          </cell>
          <cell r="C282" t="str">
            <v>A330</v>
          </cell>
        </row>
        <row r="283">
          <cell r="A283" t="str">
            <v>A330000236</v>
          </cell>
          <cell r="B283">
            <v>7970</v>
          </cell>
          <cell r="C283" t="str">
            <v>A330</v>
          </cell>
        </row>
        <row r="284">
          <cell r="A284" t="str">
            <v>A330000237</v>
          </cell>
          <cell r="B284">
            <v>-9200</v>
          </cell>
          <cell r="C284" t="str">
            <v>A330</v>
          </cell>
        </row>
        <row r="285">
          <cell r="A285" t="str">
            <v>A330000246</v>
          </cell>
          <cell r="B285">
            <v>320</v>
          </cell>
          <cell r="C285" t="str">
            <v>A330</v>
          </cell>
        </row>
        <row r="286">
          <cell r="A286" t="str">
            <v>A330000247</v>
          </cell>
          <cell r="B286">
            <v>-200</v>
          </cell>
          <cell r="C286" t="str">
            <v>A330</v>
          </cell>
        </row>
        <row r="287">
          <cell r="A287" t="str">
            <v>A330000256</v>
          </cell>
          <cell r="B287">
            <v>205</v>
          </cell>
          <cell r="C287" t="str">
            <v>A330</v>
          </cell>
        </row>
        <row r="288">
          <cell r="A288" t="str">
            <v>A330000257</v>
          </cell>
          <cell r="B288">
            <v>-200</v>
          </cell>
          <cell r="C288" t="str">
            <v>A330</v>
          </cell>
        </row>
        <row r="289">
          <cell r="A289" t="str">
            <v>A330000266</v>
          </cell>
          <cell r="B289">
            <v>210</v>
          </cell>
          <cell r="C289" t="str">
            <v>A330</v>
          </cell>
        </row>
        <row r="290">
          <cell r="A290" t="str">
            <v>A330000267</v>
          </cell>
          <cell r="B290">
            <v>-180</v>
          </cell>
          <cell r="C290" t="str">
            <v>A330</v>
          </cell>
        </row>
        <row r="291">
          <cell r="A291" t="str">
            <v>A330000276</v>
          </cell>
          <cell r="B291">
            <v>3015</v>
          </cell>
          <cell r="C291" t="str">
            <v>A330</v>
          </cell>
        </row>
        <row r="292">
          <cell r="A292" t="str">
            <v>A330000277</v>
          </cell>
          <cell r="B292">
            <v>-1300</v>
          </cell>
          <cell r="C292" t="str">
            <v>A330</v>
          </cell>
        </row>
        <row r="293">
          <cell r="A293" t="str">
            <v>A330000286</v>
          </cell>
          <cell r="B293">
            <v>250</v>
          </cell>
          <cell r="C293" t="str">
            <v>A330</v>
          </cell>
        </row>
        <row r="294">
          <cell r="A294" t="str">
            <v>A330000287</v>
          </cell>
          <cell r="B294">
            <v>0</v>
          </cell>
          <cell r="C294" t="str">
            <v>A330</v>
          </cell>
        </row>
        <row r="295">
          <cell r="A295" t="str">
            <v>A330000296</v>
          </cell>
          <cell r="B295">
            <v>315</v>
          </cell>
          <cell r="C295" t="str">
            <v>A330</v>
          </cell>
        </row>
        <row r="296">
          <cell r="A296" t="str">
            <v>A330000297</v>
          </cell>
          <cell r="B296">
            <v>-150</v>
          </cell>
          <cell r="C296" t="str">
            <v>A330</v>
          </cell>
        </row>
        <row r="297">
          <cell r="A297" t="str">
            <v>A330000306</v>
          </cell>
          <cell r="B297">
            <v>200</v>
          </cell>
          <cell r="C297" t="str">
            <v>A330</v>
          </cell>
        </row>
        <row r="298">
          <cell r="A298" t="str">
            <v>A330000307</v>
          </cell>
          <cell r="B298">
            <v>-120</v>
          </cell>
          <cell r="C298" t="str">
            <v>A330</v>
          </cell>
        </row>
        <row r="299">
          <cell r="A299" t="str">
            <v>A330000316</v>
          </cell>
          <cell r="B299">
            <v>1400</v>
          </cell>
          <cell r="C299" t="str">
            <v>A330</v>
          </cell>
        </row>
        <row r="300">
          <cell r="A300" t="str">
            <v>A330000317</v>
          </cell>
          <cell r="B300">
            <v>-3100</v>
          </cell>
          <cell r="C300" t="str">
            <v>A330</v>
          </cell>
        </row>
        <row r="301">
          <cell r="A301" t="str">
            <v>A330000326</v>
          </cell>
          <cell r="B301">
            <v>22780</v>
          </cell>
          <cell r="C301" t="str">
            <v>A330</v>
          </cell>
        </row>
        <row r="302">
          <cell r="A302" t="str">
            <v>A330000327</v>
          </cell>
          <cell r="B302">
            <v>-20625</v>
          </cell>
          <cell r="C302" t="str">
            <v>A330</v>
          </cell>
        </row>
        <row r="303">
          <cell r="A303" t="str">
            <v>A330000346</v>
          </cell>
          <cell r="B303">
            <v>300</v>
          </cell>
          <cell r="C303" t="str">
            <v>A330</v>
          </cell>
        </row>
        <row r="304">
          <cell r="A304" t="str">
            <v>A340000146</v>
          </cell>
          <cell r="B304">
            <v>400</v>
          </cell>
          <cell r="C304" t="str">
            <v>A340</v>
          </cell>
        </row>
        <row r="305">
          <cell r="A305" t="str">
            <v>A340000156</v>
          </cell>
          <cell r="B305">
            <v>0</v>
          </cell>
          <cell r="C305" t="str">
            <v>A340</v>
          </cell>
        </row>
        <row r="306">
          <cell r="A306" t="str">
            <v>A357000386</v>
          </cell>
          <cell r="B306">
            <v>1710</v>
          </cell>
          <cell r="C306" t="str">
            <v>A357</v>
          </cell>
        </row>
        <row r="307">
          <cell r="A307" t="str">
            <v>A633000006</v>
          </cell>
          <cell r="B307">
            <v>72767</v>
          </cell>
          <cell r="C307" t="str">
            <v>A633</v>
          </cell>
        </row>
        <row r="308">
          <cell r="A308" t="str">
            <v>A731003007</v>
          </cell>
          <cell r="B308">
            <v>-57300</v>
          </cell>
          <cell r="C308" t="str">
            <v>A731</v>
          </cell>
        </row>
        <row r="309">
          <cell r="A309" t="str">
            <v>A731103007</v>
          </cell>
          <cell r="B309">
            <v>0</v>
          </cell>
          <cell r="C309" t="str">
            <v>A731</v>
          </cell>
        </row>
        <row r="310">
          <cell r="A310" t="str">
            <v>A737000017</v>
          </cell>
          <cell r="B310">
            <v>0</v>
          </cell>
          <cell r="C310" t="str">
            <v>A737</v>
          </cell>
        </row>
        <row r="311">
          <cell r="A311" t="str">
            <v>A737000027</v>
          </cell>
          <cell r="B311">
            <v>-684089</v>
          </cell>
          <cell r="C311" t="str">
            <v>A737</v>
          </cell>
        </row>
        <row r="312">
          <cell r="A312" t="str">
            <v>A737000037</v>
          </cell>
          <cell r="B312">
            <v>-35900</v>
          </cell>
          <cell r="C312" t="str">
            <v>A737</v>
          </cell>
        </row>
        <row r="313">
          <cell r="A313" t="str">
            <v>A737000507</v>
          </cell>
          <cell r="B313">
            <v>-14178</v>
          </cell>
          <cell r="C313" t="str">
            <v>A737</v>
          </cell>
        </row>
        <row r="314">
          <cell r="A314" t="str">
            <v>A737000707</v>
          </cell>
          <cell r="B314">
            <v>-762650</v>
          </cell>
          <cell r="C314" t="str">
            <v>A737</v>
          </cell>
        </row>
        <row r="315">
          <cell r="A315" t="str">
            <v>A737204007</v>
          </cell>
          <cell r="B315">
            <v>0</v>
          </cell>
          <cell r="C315" t="str">
            <v>A737</v>
          </cell>
        </row>
        <row r="316">
          <cell r="A316" t="str">
            <v>A737204017</v>
          </cell>
          <cell r="B316">
            <v>-47525</v>
          </cell>
          <cell r="C316" t="str">
            <v>A737</v>
          </cell>
        </row>
        <row r="317">
          <cell r="A317" t="str">
            <v>A737204047</v>
          </cell>
          <cell r="B317">
            <v>-28275</v>
          </cell>
          <cell r="C317" t="str">
            <v>A737</v>
          </cell>
        </row>
        <row r="318">
          <cell r="A318" t="str">
            <v>A737204077</v>
          </cell>
          <cell r="B318">
            <v>-1900</v>
          </cell>
          <cell r="C318" t="str">
            <v>A737</v>
          </cell>
        </row>
        <row r="319">
          <cell r="A319" t="str">
            <v>A737204087</v>
          </cell>
          <cell r="B319">
            <v>-2135</v>
          </cell>
          <cell r="C319" t="str">
            <v>A737</v>
          </cell>
        </row>
        <row r="320">
          <cell r="A320" t="str">
            <v>A737204207</v>
          </cell>
          <cell r="B320">
            <v>0</v>
          </cell>
          <cell r="C320" t="str">
            <v>A737</v>
          </cell>
        </row>
        <row r="321">
          <cell r="A321" t="str">
            <v>A737214107</v>
          </cell>
          <cell r="B321">
            <v>0</v>
          </cell>
          <cell r="C321" t="str">
            <v>A737</v>
          </cell>
        </row>
        <row r="322">
          <cell r="A322" t="str">
            <v>A737214117</v>
          </cell>
          <cell r="B322">
            <v>0</v>
          </cell>
          <cell r="C322" t="str">
            <v>A737</v>
          </cell>
        </row>
        <row r="323">
          <cell r="A323" t="str">
            <v>A737214127</v>
          </cell>
          <cell r="B323">
            <v>0</v>
          </cell>
          <cell r="C323" t="str">
            <v>A737</v>
          </cell>
        </row>
        <row r="324">
          <cell r="A324" t="str">
            <v>A737214137</v>
          </cell>
          <cell r="B324">
            <v>0</v>
          </cell>
          <cell r="C324" t="str">
            <v>A737</v>
          </cell>
        </row>
        <row r="325">
          <cell r="A325" t="str">
            <v>A737214147</v>
          </cell>
          <cell r="B325">
            <v>0</v>
          </cell>
          <cell r="C325" t="str">
            <v>A737</v>
          </cell>
        </row>
        <row r="326">
          <cell r="A326" t="str">
            <v>A743003007</v>
          </cell>
          <cell r="B326">
            <v>0</v>
          </cell>
          <cell r="C326" t="str">
            <v>A743</v>
          </cell>
        </row>
        <row r="327">
          <cell r="A327" t="str">
            <v>A743003087</v>
          </cell>
          <cell r="B327">
            <v>-50000</v>
          </cell>
          <cell r="C327" t="str">
            <v>A743</v>
          </cell>
        </row>
        <row r="328">
          <cell r="A328" t="str">
            <v>A743003097</v>
          </cell>
          <cell r="B328">
            <v>0</v>
          </cell>
          <cell r="C328" t="str">
            <v>A743</v>
          </cell>
        </row>
        <row r="329">
          <cell r="A329" t="str">
            <v>A743003127</v>
          </cell>
          <cell r="B329">
            <v>0</v>
          </cell>
          <cell r="C329" t="str">
            <v>A743</v>
          </cell>
        </row>
        <row r="330">
          <cell r="A330" t="str">
            <v>A743003157</v>
          </cell>
          <cell r="B330">
            <v>0</v>
          </cell>
          <cell r="C330" t="str">
            <v>A743</v>
          </cell>
        </row>
        <row r="331">
          <cell r="A331" t="str">
            <v>A743003177</v>
          </cell>
          <cell r="B331">
            <v>0</v>
          </cell>
          <cell r="C331" t="str">
            <v>A743</v>
          </cell>
        </row>
        <row r="332">
          <cell r="A332" t="str">
            <v>A743003187</v>
          </cell>
          <cell r="B332">
            <v>0</v>
          </cell>
          <cell r="C332" t="str">
            <v>A743</v>
          </cell>
        </row>
        <row r="333">
          <cell r="A333" t="str">
            <v>A743003557</v>
          </cell>
          <cell r="B333">
            <v>-230000</v>
          </cell>
          <cell r="C333" t="str">
            <v>A743</v>
          </cell>
        </row>
        <row r="334">
          <cell r="A334" t="str">
            <v>A750000007</v>
          </cell>
          <cell r="B334">
            <v>-5286</v>
          </cell>
          <cell r="C334" t="str">
            <v>A750</v>
          </cell>
        </row>
        <row r="335">
          <cell r="A335" t="str">
            <v>BALANS1</v>
          </cell>
          <cell r="B335">
            <v>-447000</v>
          </cell>
          <cell r="C335" t="str">
            <v>BALA</v>
          </cell>
        </row>
        <row r="336">
          <cell r="A336" t="str">
            <v>BALANS2</v>
          </cell>
          <cell r="B336">
            <v>3150</v>
          </cell>
          <cell r="C336" t="str">
            <v>BALA</v>
          </cell>
        </row>
        <row r="337">
          <cell r="A337" t="str">
            <v>BALANS4</v>
          </cell>
          <cell r="B337">
            <v>99850</v>
          </cell>
          <cell r="C337" t="str">
            <v>BALA</v>
          </cell>
        </row>
        <row r="338">
          <cell r="A338" t="str">
            <v>BALANS5</v>
          </cell>
          <cell r="B338">
            <v>344000</v>
          </cell>
          <cell r="C338" t="str">
            <v>BALA</v>
          </cell>
        </row>
      </sheetData>
      <sheetData sheetId="12">
        <row r="1">
          <cell r="A1" t="str">
            <v>pc</v>
          </cell>
          <cell r="B1" t="str">
            <v>Bedrag</v>
          </cell>
          <cell r="C1" t="str">
            <v>pc4</v>
          </cell>
        </row>
        <row r="2">
          <cell r="A2">
            <v>6</v>
          </cell>
          <cell r="B2">
            <v>2.2204460492503101E-16</v>
          </cell>
          <cell r="C2" t="str">
            <v>6</v>
          </cell>
        </row>
        <row r="3">
          <cell r="A3">
            <v>7</v>
          </cell>
          <cell r="B3">
            <v>0</v>
          </cell>
          <cell r="C3" t="str">
            <v>7</v>
          </cell>
        </row>
        <row r="4">
          <cell r="A4" t="str">
            <v>A100000026</v>
          </cell>
          <cell r="B4">
            <v>227.8</v>
          </cell>
          <cell r="C4" t="str">
            <v>A100</v>
          </cell>
        </row>
        <row r="5">
          <cell r="A5" t="str">
            <v>A100000086</v>
          </cell>
          <cell r="B5">
            <v>2353.67</v>
          </cell>
          <cell r="C5" t="str">
            <v>A100</v>
          </cell>
        </row>
        <row r="6">
          <cell r="A6" t="str">
            <v>A100000087</v>
          </cell>
          <cell r="B6">
            <v>-745.36</v>
          </cell>
          <cell r="C6" t="str">
            <v>A100</v>
          </cell>
        </row>
        <row r="7">
          <cell r="A7" t="str">
            <v>A110000066</v>
          </cell>
          <cell r="B7">
            <v>11327.4</v>
          </cell>
          <cell r="C7" t="str">
            <v>A110</v>
          </cell>
        </row>
        <row r="8">
          <cell r="A8" t="str">
            <v>A110000067</v>
          </cell>
          <cell r="B8">
            <v>-11327.4</v>
          </cell>
          <cell r="C8" t="str">
            <v>A110</v>
          </cell>
        </row>
        <row r="9">
          <cell r="A9" t="str">
            <v>A110000076</v>
          </cell>
          <cell r="B9">
            <v>1802.04</v>
          </cell>
          <cell r="C9" t="str">
            <v>A110</v>
          </cell>
        </row>
        <row r="10">
          <cell r="A10" t="str">
            <v>A110000077</v>
          </cell>
          <cell r="B10">
            <v>-1802.04</v>
          </cell>
          <cell r="C10" t="str">
            <v>A110</v>
          </cell>
        </row>
        <row r="11">
          <cell r="A11" t="str">
            <v>A110000096</v>
          </cell>
          <cell r="B11">
            <v>334.32</v>
          </cell>
          <cell r="C11" t="str">
            <v>A110</v>
          </cell>
        </row>
        <row r="12">
          <cell r="A12" t="str">
            <v>A110000106</v>
          </cell>
          <cell r="B12">
            <v>327.82</v>
          </cell>
          <cell r="C12" t="str">
            <v>A110</v>
          </cell>
        </row>
        <row r="13">
          <cell r="A13" t="str">
            <v>A110000107</v>
          </cell>
          <cell r="B13">
            <v>-100</v>
          </cell>
          <cell r="C13" t="str">
            <v>A110</v>
          </cell>
        </row>
        <row r="14">
          <cell r="A14" t="str">
            <v>A110000176</v>
          </cell>
          <cell r="B14">
            <v>353.46</v>
          </cell>
          <cell r="C14" t="str">
            <v>A110</v>
          </cell>
        </row>
        <row r="15">
          <cell r="A15" t="str">
            <v>A110000177</v>
          </cell>
          <cell r="B15">
            <v>4.7</v>
          </cell>
          <cell r="C15" t="str">
            <v>A110</v>
          </cell>
        </row>
        <row r="16">
          <cell r="A16" t="str">
            <v>A110000186</v>
          </cell>
          <cell r="B16">
            <v>835</v>
          </cell>
          <cell r="C16" t="str">
            <v>A110</v>
          </cell>
        </row>
        <row r="17">
          <cell r="A17" t="str">
            <v>A110000246</v>
          </cell>
          <cell r="B17">
            <v>1603.56</v>
          </cell>
          <cell r="C17" t="str">
            <v>A110</v>
          </cell>
        </row>
        <row r="18">
          <cell r="A18" t="str">
            <v>A110000296</v>
          </cell>
          <cell r="B18">
            <v>9951.9599999999991</v>
          </cell>
          <cell r="C18" t="str">
            <v>A110</v>
          </cell>
        </row>
        <row r="19">
          <cell r="A19" t="str">
            <v>A120000096</v>
          </cell>
          <cell r="B19">
            <v>779.7</v>
          </cell>
          <cell r="C19" t="str">
            <v>A120</v>
          </cell>
        </row>
        <row r="20">
          <cell r="A20" t="str">
            <v>A120000107</v>
          </cell>
          <cell r="B20">
            <v>-48168.83</v>
          </cell>
          <cell r="C20" t="str">
            <v>A120</v>
          </cell>
        </row>
        <row r="21">
          <cell r="A21" t="str">
            <v>A120000116</v>
          </cell>
          <cell r="B21">
            <v>13079.48</v>
          </cell>
          <cell r="C21" t="str">
            <v>A120</v>
          </cell>
        </row>
        <row r="22">
          <cell r="A22" t="str">
            <v>A120000117</v>
          </cell>
          <cell r="B22">
            <v>-15651.57</v>
          </cell>
          <cell r="C22" t="str">
            <v>A120</v>
          </cell>
        </row>
        <row r="23">
          <cell r="A23" t="str">
            <v>A120000136</v>
          </cell>
          <cell r="B23">
            <v>1171.95</v>
          </cell>
          <cell r="C23" t="str">
            <v>A120</v>
          </cell>
        </row>
        <row r="24">
          <cell r="A24" t="str">
            <v>A120000156</v>
          </cell>
          <cell r="B24">
            <v>3472.56</v>
          </cell>
          <cell r="C24" t="str">
            <v>A120</v>
          </cell>
        </row>
        <row r="25">
          <cell r="A25" t="str">
            <v>A120000166</v>
          </cell>
          <cell r="B25">
            <v>1640.44</v>
          </cell>
          <cell r="C25" t="str">
            <v>A120</v>
          </cell>
        </row>
        <row r="26">
          <cell r="A26" t="str">
            <v>A120000176</v>
          </cell>
          <cell r="B26">
            <v>9.75</v>
          </cell>
          <cell r="C26" t="str">
            <v>A120</v>
          </cell>
        </row>
        <row r="27">
          <cell r="A27" t="str">
            <v>A120000266</v>
          </cell>
          <cell r="B27">
            <v>1793.22</v>
          </cell>
          <cell r="C27" t="str">
            <v>A120</v>
          </cell>
        </row>
        <row r="28">
          <cell r="A28" t="str">
            <v>A120000286</v>
          </cell>
          <cell r="B28">
            <v>7250</v>
          </cell>
          <cell r="C28" t="str">
            <v>A120</v>
          </cell>
        </row>
        <row r="29">
          <cell r="A29" t="str">
            <v>A120000296</v>
          </cell>
          <cell r="B29">
            <v>20.07</v>
          </cell>
          <cell r="C29" t="str">
            <v>A120</v>
          </cell>
        </row>
        <row r="30">
          <cell r="A30" t="str">
            <v>A120000306</v>
          </cell>
          <cell r="B30">
            <v>3645.17</v>
          </cell>
          <cell r="C30" t="str">
            <v>A120</v>
          </cell>
        </row>
        <row r="31">
          <cell r="A31" t="str">
            <v>A120000316</v>
          </cell>
          <cell r="B31">
            <v>4318.6400000000003</v>
          </cell>
          <cell r="C31" t="str">
            <v>A120</v>
          </cell>
        </row>
        <row r="32">
          <cell r="A32" t="str">
            <v>A120000317</v>
          </cell>
          <cell r="B32">
            <v>-4400</v>
          </cell>
          <cell r="C32" t="str">
            <v>A120</v>
          </cell>
        </row>
        <row r="33">
          <cell r="A33" t="str">
            <v>A120000326</v>
          </cell>
          <cell r="B33">
            <v>191.43</v>
          </cell>
          <cell r="C33" t="str">
            <v>A120</v>
          </cell>
        </row>
        <row r="34">
          <cell r="A34" t="str">
            <v>A120000336</v>
          </cell>
          <cell r="B34">
            <v>190.45</v>
          </cell>
          <cell r="C34" t="str">
            <v>A120</v>
          </cell>
        </row>
        <row r="35">
          <cell r="A35" t="str">
            <v>A120000346</v>
          </cell>
          <cell r="B35">
            <v>2285.3000000000002</v>
          </cell>
          <cell r="C35" t="str">
            <v>A120</v>
          </cell>
        </row>
        <row r="36">
          <cell r="A36" t="str">
            <v>A120000356</v>
          </cell>
          <cell r="B36">
            <v>146.80000000000001</v>
          </cell>
          <cell r="C36" t="str">
            <v>A120</v>
          </cell>
        </row>
        <row r="37">
          <cell r="A37" t="str">
            <v>A120009006</v>
          </cell>
          <cell r="B37">
            <v>50000</v>
          </cell>
          <cell r="C37" t="str">
            <v>A120</v>
          </cell>
        </row>
        <row r="38">
          <cell r="A38" t="str">
            <v>A130000026</v>
          </cell>
          <cell r="B38">
            <v>28178.42</v>
          </cell>
          <cell r="C38" t="str">
            <v>A130</v>
          </cell>
        </row>
        <row r="39">
          <cell r="A39" t="str">
            <v>A130000027</v>
          </cell>
          <cell r="B39">
            <v>-32910.86</v>
          </cell>
          <cell r="C39" t="str">
            <v>A130</v>
          </cell>
        </row>
        <row r="40">
          <cell r="A40" t="str">
            <v>A130000046</v>
          </cell>
          <cell r="B40">
            <v>18050</v>
          </cell>
          <cell r="C40" t="str">
            <v>A130</v>
          </cell>
        </row>
        <row r="41">
          <cell r="A41" t="str">
            <v>A130000106</v>
          </cell>
          <cell r="B41">
            <v>10433.64</v>
          </cell>
          <cell r="C41" t="str">
            <v>A130</v>
          </cell>
        </row>
        <row r="42">
          <cell r="A42" t="str">
            <v>A130000107</v>
          </cell>
          <cell r="B42">
            <v>-19965.599999999999</v>
          </cell>
          <cell r="C42" t="str">
            <v>A130</v>
          </cell>
        </row>
        <row r="43">
          <cell r="A43" t="str">
            <v>A130000186</v>
          </cell>
          <cell r="B43">
            <v>851.34</v>
          </cell>
          <cell r="C43" t="str">
            <v>A130</v>
          </cell>
        </row>
        <row r="44">
          <cell r="A44" t="str">
            <v>A130000187</v>
          </cell>
          <cell r="B44">
            <v>-3226.7</v>
          </cell>
          <cell r="C44" t="str">
            <v>A130</v>
          </cell>
        </row>
        <row r="45">
          <cell r="A45" t="str">
            <v>A130000336</v>
          </cell>
          <cell r="B45">
            <v>4339.1400000000003</v>
          </cell>
          <cell r="C45" t="str">
            <v>A130</v>
          </cell>
        </row>
        <row r="46">
          <cell r="A46" t="str">
            <v>A130000337</v>
          </cell>
          <cell r="B46">
            <v>-2005.02</v>
          </cell>
          <cell r="C46" t="str">
            <v>A130</v>
          </cell>
        </row>
        <row r="47">
          <cell r="A47" t="str">
            <v>A140000046</v>
          </cell>
          <cell r="B47">
            <v>2</v>
          </cell>
          <cell r="C47" t="str">
            <v>A140</v>
          </cell>
        </row>
        <row r="48">
          <cell r="A48" t="str">
            <v>A140000166</v>
          </cell>
          <cell r="B48">
            <v>1915.66</v>
          </cell>
          <cell r="C48" t="str">
            <v>A140</v>
          </cell>
        </row>
        <row r="49">
          <cell r="A49" t="str">
            <v>A140000167</v>
          </cell>
          <cell r="B49">
            <v>-1950</v>
          </cell>
          <cell r="C49" t="str">
            <v>A140</v>
          </cell>
        </row>
        <row r="50">
          <cell r="A50" t="str">
            <v>A150000006</v>
          </cell>
          <cell r="B50">
            <v>17529.64</v>
          </cell>
          <cell r="C50" t="str">
            <v>A150</v>
          </cell>
        </row>
        <row r="51">
          <cell r="A51" t="str">
            <v>A150000007</v>
          </cell>
          <cell r="B51">
            <v>-660</v>
          </cell>
          <cell r="C51" t="str">
            <v>A150</v>
          </cell>
        </row>
        <row r="52">
          <cell r="A52" t="str">
            <v>A150000016</v>
          </cell>
          <cell r="B52">
            <v>2027.57</v>
          </cell>
          <cell r="C52" t="str">
            <v>A150</v>
          </cell>
        </row>
        <row r="53">
          <cell r="A53" t="str">
            <v>A150000017</v>
          </cell>
          <cell r="B53">
            <v>-367</v>
          </cell>
          <cell r="C53" t="str">
            <v>A150</v>
          </cell>
        </row>
        <row r="54">
          <cell r="A54" t="str">
            <v>A155000016</v>
          </cell>
          <cell r="B54">
            <v>2711.56</v>
          </cell>
          <cell r="C54" t="str">
            <v>A155</v>
          </cell>
        </row>
        <row r="55">
          <cell r="A55" t="str">
            <v>A155000017</v>
          </cell>
          <cell r="B55">
            <v>-4000</v>
          </cell>
          <cell r="C55" t="str">
            <v>A155</v>
          </cell>
        </row>
        <row r="56">
          <cell r="A56" t="str">
            <v>A155000036</v>
          </cell>
          <cell r="B56">
            <v>1139.75</v>
          </cell>
          <cell r="C56" t="str">
            <v>A155</v>
          </cell>
        </row>
        <row r="57">
          <cell r="A57" t="str">
            <v>A155000037</v>
          </cell>
          <cell r="B57">
            <v>-1175</v>
          </cell>
          <cell r="C57" t="str">
            <v>A155</v>
          </cell>
        </row>
        <row r="58">
          <cell r="A58" t="str">
            <v>A155000046</v>
          </cell>
          <cell r="B58">
            <v>-194</v>
          </cell>
          <cell r="C58" t="str">
            <v>A155</v>
          </cell>
        </row>
        <row r="59">
          <cell r="A59" t="str">
            <v>A155000056</v>
          </cell>
          <cell r="B59">
            <v>1197.95</v>
          </cell>
          <cell r="C59" t="str">
            <v>A155</v>
          </cell>
        </row>
        <row r="60">
          <cell r="A60" t="str">
            <v>A155000057</v>
          </cell>
          <cell r="B60">
            <v>-1235</v>
          </cell>
          <cell r="C60" t="str">
            <v>A155</v>
          </cell>
        </row>
        <row r="61">
          <cell r="A61" t="str">
            <v>A155000107</v>
          </cell>
          <cell r="B61">
            <v>-1655</v>
          </cell>
          <cell r="C61" t="str">
            <v>A155</v>
          </cell>
        </row>
        <row r="62">
          <cell r="A62" t="str">
            <v>A155000116</v>
          </cell>
          <cell r="B62">
            <v>4696.0600000000004</v>
          </cell>
          <cell r="C62" t="str">
            <v>A155</v>
          </cell>
        </row>
        <row r="63">
          <cell r="A63" t="str">
            <v>A155000117</v>
          </cell>
          <cell r="B63">
            <v>-4800</v>
          </cell>
          <cell r="C63" t="str">
            <v>A155</v>
          </cell>
        </row>
        <row r="64">
          <cell r="A64" t="str">
            <v>A155000176</v>
          </cell>
          <cell r="B64">
            <v>13128.95</v>
          </cell>
          <cell r="C64" t="str">
            <v>A155</v>
          </cell>
        </row>
        <row r="65">
          <cell r="A65" t="str">
            <v>A155000177</v>
          </cell>
          <cell r="B65">
            <v>-13535</v>
          </cell>
          <cell r="C65" t="str">
            <v>A155</v>
          </cell>
        </row>
        <row r="66">
          <cell r="A66" t="str">
            <v>A157000016</v>
          </cell>
          <cell r="B66">
            <v>250</v>
          </cell>
          <cell r="C66" t="str">
            <v>A157</v>
          </cell>
        </row>
        <row r="67">
          <cell r="A67" t="str">
            <v>A157000026</v>
          </cell>
          <cell r="B67">
            <v>117.93</v>
          </cell>
          <cell r="C67" t="str">
            <v>A157</v>
          </cell>
        </row>
        <row r="68">
          <cell r="A68" t="str">
            <v>A157000027</v>
          </cell>
          <cell r="B68">
            <v>-822</v>
          </cell>
          <cell r="C68" t="str">
            <v>A157</v>
          </cell>
        </row>
        <row r="69">
          <cell r="A69" t="str">
            <v>A157000036</v>
          </cell>
          <cell r="B69">
            <v>165.16</v>
          </cell>
          <cell r="C69" t="str">
            <v>A157</v>
          </cell>
        </row>
        <row r="70">
          <cell r="A70" t="str">
            <v>A157000046</v>
          </cell>
          <cell r="B70">
            <v>171.33</v>
          </cell>
          <cell r="C70" t="str">
            <v>A157</v>
          </cell>
        </row>
        <row r="71">
          <cell r="A71" t="str">
            <v>A157000056</v>
          </cell>
          <cell r="B71">
            <v>5129.58</v>
          </cell>
          <cell r="C71" t="str">
            <v>A157</v>
          </cell>
        </row>
        <row r="72">
          <cell r="A72" t="str">
            <v>A157000066</v>
          </cell>
          <cell r="B72">
            <v>334.57</v>
          </cell>
          <cell r="C72" t="str">
            <v>A157</v>
          </cell>
        </row>
        <row r="73">
          <cell r="A73" t="str">
            <v>A157000067</v>
          </cell>
          <cell r="B73">
            <v>-20</v>
          </cell>
          <cell r="C73" t="str">
            <v>A157</v>
          </cell>
        </row>
        <row r="74">
          <cell r="A74" t="str">
            <v>A157000076</v>
          </cell>
          <cell r="B74">
            <v>326.70999999999998</v>
          </cell>
          <cell r="C74" t="str">
            <v>A157</v>
          </cell>
        </row>
        <row r="75">
          <cell r="A75" t="str">
            <v>A157000086</v>
          </cell>
          <cell r="B75">
            <v>2828.72</v>
          </cell>
          <cell r="C75" t="str">
            <v>A157</v>
          </cell>
        </row>
        <row r="76">
          <cell r="A76" t="str">
            <v>A157000087</v>
          </cell>
          <cell r="B76">
            <v>-604.58000000000004</v>
          </cell>
          <cell r="C76" t="str">
            <v>A157</v>
          </cell>
        </row>
        <row r="77">
          <cell r="A77" t="str">
            <v>A157000096</v>
          </cell>
          <cell r="B77">
            <v>681634.97</v>
          </cell>
          <cell r="C77" t="str">
            <v>A157</v>
          </cell>
        </row>
        <row r="78">
          <cell r="A78" t="str">
            <v>A157000097</v>
          </cell>
          <cell r="B78">
            <v>-1955.79</v>
          </cell>
          <cell r="C78" t="str">
            <v>A157</v>
          </cell>
        </row>
        <row r="79">
          <cell r="A79" t="str">
            <v>A157000106</v>
          </cell>
          <cell r="B79">
            <v>5253.71</v>
          </cell>
          <cell r="C79" t="str">
            <v>A157</v>
          </cell>
        </row>
        <row r="80">
          <cell r="A80" t="str">
            <v>A157000116</v>
          </cell>
          <cell r="B80">
            <v>3352.3</v>
          </cell>
          <cell r="C80" t="str">
            <v>A157</v>
          </cell>
        </row>
        <row r="81">
          <cell r="A81" t="str">
            <v>A157000126</v>
          </cell>
          <cell r="B81">
            <v>13652.34</v>
          </cell>
          <cell r="C81" t="str">
            <v>A157</v>
          </cell>
        </row>
        <row r="82">
          <cell r="A82" t="str">
            <v>A157000136</v>
          </cell>
          <cell r="B82">
            <v>18812.25</v>
          </cell>
          <cell r="C82" t="str">
            <v>A157</v>
          </cell>
        </row>
        <row r="83">
          <cell r="A83" t="str">
            <v>A157000146</v>
          </cell>
          <cell r="B83">
            <v>573.1</v>
          </cell>
          <cell r="C83" t="str">
            <v>A157</v>
          </cell>
        </row>
        <row r="84">
          <cell r="A84" t="str">
            <v>A157000166</v>
          </cell>
          <cell r="B84">
            <v>7049.77</v>
          </cell>
          <cell r="C84" t="str">
            <v>A157</v>
          </cell>
        </row>
        <row r="85">
          <cell r="A85" t="str">
            <v>A157000176</v>
          </cell>
          <cell r="B85">
            <v>167.16</v>
          </cell>
          <cell r="C85" t="str">
            <v>A157</v>
          </cell>
        </row>
        <row r="86">
          <cell r="A86" t="str">
            <v>A157000206</v>
          </cell>
          <cell r="B86">
            <v>1255.8800000000001</v>
          </cell>
          <cell r="C86" t="str">
            <v>A157</v>
          </cell>
        </row>
        <row r="87">
          <cell r="A87" t="str">
            <v>A157000216</v>
          </cell>
          <cell r="B87">
            <v>9313.93</v>
          </cell>
          <cell r="C87" t="str">
            <v>A157</v>
          </cell>
        </row>
        <row r="88">
          <cell r="A88" t="str">
            <v>A157000226</v>
          </cell>
          <cell r="B88">
            <v>1125</v>
          </cell>
          <cell r="C88" t="str">
            <v>A157</v>
          </cell>
        </row>
        <row r="89">
          <cell r="A89" t="str">
            <v>A157000256</v>
          </cell>
          <cell r="B89">
            <v>220</v>
          </cell>
          <cell r="C89" t="str">
            <v>A157</v>
          </cell>
        </row>
        <row r="90">
          <cell r="A90" t="str">
            <v>A157000266</v>
          </cell>
          <cell r="B90">
            <v>527.55999999999995</v>
          </cell>
          <cell r="C90" t="str">
            <v>A157</v>
          </cell>
        </row>
        <row r="91">
          <cell r="A91" t="str">
            <v>A157000267</v>
          </cell>
          <cell r="B91">
            <v>-320.27</v>
          </cell>
          <cell r="C91" t="str">
            <v>A157</v>
          </cell>
        </row>
        <row r="92">
          <cell r="A92" t="str">
            <v>A157000276</v>
          </cell>
          <cell r="B92">
            <v>41395.26</v>
          </cell>
          <cell r="C92" t="str">
            <v>A157</v>
          </cell>
        </row>
        <row r="93">
          <cell r="A93" t="str">
            <v>A157000277</v>
          </cell>
          <cell r="B93">
            <v>-42470.49</v>
          </cell>
          <cell r="C93" t="str">
            <v>A157</v>
          </cell>
        </row>
        <row r="94">
          <cell r="A94" t="str">
            <v>A157000286</v>
          </cell>
          <cell r="B94">
            <v>14844.28</v>
          </cell>
          <cell r="C94" t="str">
            <v>A157</v>
          </cell>
        </row>
        <row r="95">
          <cell r="A95" t="str">
            <v>A157000287</v>
          </cell>
          <cell r="B95">
            <v>-7.7</v>
          </cell>
          <cell r="C95" t="str">
            <v>A157</v>
          </cell>
        </row>
        <row r="96">
          <cell r="A96" t="str">
            <v>A157000296</v>
          </cell>
          <cell r="B96">
            <v>2669.56</v>
          </cell>
          <cell r="C96" t="str">
            <v>A157</v>
          </cell>
        </row>
        <row r="97">
          <cell r="A97" t="str">
            <v>A157000306</v>
          </cell>
          <cell r="B97">
            <v>1058.17</v>
          </cell>
          <cell r="C97" t="str">
            <v>A157</v>
          </cell>
        </row>
        <row r="98">
          <cell r="A98" t="str">
            <v>A157000316</v>
          </cell>
          <cell r="B98">
            <v>447.89</v>
          </cell>
          <cell r="C98" t="str">
            <v>A157</v>
          </cell>
        </row>
        <row r="99">
          <cell r="A99" t="str">
            <v>A157000326</v>
          </cell>
          <cell r="B99">
            <v>15235.78</v>
          </cell>
          <cell r="C99" t="str">
            <v>A157</v>
          </cell>
        </row>
        <row r="100">
          <cell r="A100" t="str">
            <v>A157000336</v>
          </cell>
          <cell r="B100">
            <v>2024.71</v>
          </cell>
          <cell r="C100" t="str">
            <v>A157</v>
          </cell>
        </row>
        <row r="101">
          <cell r="A101" t="str">
            <v>A157000346</v>
          </cell>
          <cell r="B101">
            <v>5077.38</v>
          </cell>
          <cell r="C101" t="str">
            <v>A157</v>
          </cell>
        </row>
        <row r="102">
          <cell r="A102" t="str">
            <v>A157000356</v>
          </cell>
          <cell r="B102">
            <v>1853.25</v>
          </cell>
          <cell r="C102" t="str">
            <v>A157</v>
          </cell>
        </row>
        <row r="103">
          <cell r="A103" t="str">
            <v>A157000366</v>
          </cell>
          <cell r="B103">
            <v>378</v>
          </cell>
          <cell r="C103" t="str">
            <v>A157</v>
          </cell>
        </row>
        <row r="104">
          <cell r="A104" t="str">
            <v>A157000376</v>
          </cell>
          <cell r="B104">
            <v>1875.86</v>
          </cell>
          <cell r="C104" t="str">
            <v>A157</v>
          </cell>
        </row>
        <row r="105">
          <cell r="A105" t="str">
            <v>A157000396</v>
          </cell>
          <cell r="B105">
            <v>576</v>
          </cell>
          <cell r="C105" t="str">
            <v>A157</v>
          </cell>
        </row>
        <row r="106">
          <cell r="A106" t="str">
            <v>A157000406</v>
          </cell>
          <cell r="B106">
            <v>1757.06</v>
          </cell>
          <cell r="C106" t="str">
            <v>A157</v>
          </cell>
        </row>
        <row r="107">
          <cell r="A107" t="str">
            <v>A157000436</v>
          </cell>
          <cell r="B107">
            <v>176</v>
          </cell>
          <cell r="C107" t="str">
            <v>A157</v>
          </cell>
        </row>
        <row r="108">
          <cell r="A108" t="str">
            <v>A157009006</v>
          </cell>
          <cell r="B108">
            <v>89000</v>
          </cell>
          <cell r="C108" t="str">
            <v>A157</v>
          </cell>
        </row>
        <row r="109">
          <cell r="A109" t="str">
            <v>A170000016</v>
          </cell>
          <cell r="B109">
            <v>169.35</v>
          </cell>
          <cell r="C109" t="str">
            <v>A170</v>
          </cell>
        </row>
        <row r="110">
          <cell r="A110" t="str">
            <v>A170000036</v>
          </cell>
          <cell r="B110">
            <v>147.28</v>
          </cell>
          <cell r="C110" t="str">
            <v>A170</v>
          </cell>
        </row>
        <row r="111">
          <cell r="A111" t="str">
            <v>A170000066</v>
          </cell>
          <cell r="B111">
            <v>1816.21</v>
          </cell>
          <cell r="C111" t="str">
            <v>A170</v>
          </cell>
        </row>
        <row r="112">
          <cell r="A112" t="str">
            <v>A170000086</v>
          </cell>
          <cell r="B112">
            <v>71549.83</v>
          </cell>
          <cell r="C112" t="str">
            <v>A170</v>
          </cell>
        </row>
        <row r="113">
          <cell r="A113" t="str">
            <v>A170000096</v>
          </cell>
          <cell r="B113">
            <v>75832.160000000003</v>
          </cell>
          <cell r="C113" t="str">
            <v>A170</v>
          </cell>
        </row>
        <row r="114">
          <cell r="A114" t="str">
            <v>A170000116</v>
          </cell>
          <cell r="B114">
            <v>-2410</v>
          </cell>
          <cell r="C114" t="str">
            <v>A170</v>
          </cell>
        </row>
        <row r="115">
          <cell r="A115" t="str">
            <v>A170000136</v>
          </cell>
          <cell r="B115">
            <v>9551.17</v>
          </cell>
          <cell r="C115" t="str">
            <v>A170</v>
          </cell>
        </row>
        <row r="116">
          <cell r="A116" t="str">
            <v>A170000166</v>
          </cell>
          <cell r="B116">
            <v>6331.72</v>
          </cell>
          <cell r="C116" t="str">
            <v>A170</v>
          </cell>
        </row>
        <row r="117">
          <cell r="A117" t="str">
            <v>A170000176</v>
          </cell>
          <cell r="B117">
            <v>1184.32</v>
          </cell>
          <cell r="C117" t="str">
            <v>A170</v>
          </cell>
        </row>
        <row r="118">
          <cell r="A118" t="str">
            <v>A170000186</v>
          </cell>
          <cell r="B118">
            <v>831.87</v>
          </cell>
          <cell r="C118" t="str">
            <v>A170</v>
          </cell>
        </row>
        <row r="119">
          <cell r="A119" t="str">
            <v>A170000306</v>
          </cell>
          <cell r="B119">
            <v>439.78</v>
          </cell>
          <cell r="C119" t="str">
            <v>A170</v>
          </cell>
        </row>
        <row r="120">
          <cell r="A120" t="str">
            <v>A170000307</v>
          </cell>
          <cell r="B120">
            <v>-100</v>
          </cell>
          <cell r="C120" t="str">
            <v>A170</v>
          </cell>
        </row>
        <row r="121">
          <cell r="A121" t="str">
            <v>A170020236</v>
          </cell>
          <cell r="B121">
            <v>6000</v>
          </cell>
          <cell r="C121" t="str">
            <v>A170</v>
          </cell>
        </row>
        <row r="122">
          <cell r="A122" t="str">
            <v>A170020376</v>
          </cell>
          <cell r="B122">
            <v>3926.51</v>
          </cell>
          <cell r="C122" t="str">
            <v>A170</v>
          </cell>
        </row>
        <row r="123">
          <cell r="A123" t="str">
            <v>A170025246</v>
          </cell>
          <cell r="B123">
            <v>694</v>
          </cell>
          <cell r="C123" t="str">
            <v>A170</v>
          </cell>
        </row>
        <row r="124">
          <cell r="A124" t="str">
            <v>A170025286</v>
          </cell>
          <cell r="B124">
            <v>20799.349999999999</v>
          </cell>
          <cell r="C124" t="str">
            <v>A170</v>
          </cell>
        </row>
        <row r="125">
          <cell r="A125" t="str">
            <v>A170026016</v>
          </cell>
          <cell r="B125">
            <v>3593.11</v>
          </cell>
          <cell r="C125" t="str">
            <v>A170</v>
          </cell>
        </row>
        <row r="126">
          <cell r="A126" t="str">
            <v>A170026026</v>
          </cell>
          <cell r="B126">
            <v>17307.669999999998</v>
          </cell>
          <cell r="C126" t="str">
            <v>A170</v>
          </cell>
        </row>
        <row r="127">
          <cell r="A127" t="str">
            <v>A170026027</v>
          </cell>
          <cell r="B127">
            <v>-341</v>
          </cell>
          <cell r="C127" t="str">
            <v>A170</v>
          </cell>
        </row>
        <row r="128">
          <cell r="A128" t="str">
            <v>A170026036</v>
          </cell>
          <cell r="B128">
            <v>8191.01</v>
          </cell>
          <cell r="C128" t="str">
            <v>A170</v>
          </cell>
        </row>
        <row r="129">
          <cell r="A129" t="str">
            <v>A170026037</v>
          </cell>
          <cell r="B129">
            <v>-1436.46</v>
          </cell>
          <cell r="C129" t="str">
            <v>A170</v>
          </cell>
        </row>
        <row r="130">
          <cell r="A130" t="str">
            <v>A170026046</v>
          </cell>
          <cell r="B130">
            <v>381.6</v>
          </cell>
          <cell r="C130" t="str">
            <v>A170</v>
          </cell>
        </row>
        <row r="131">
          <cell r="A131" t="str">
            <v>A170086116</v>
          </cell>
          <cell r="B131">
            <v>2110.63</v>
          </cell>
          <cell r="C131" t="str">
            <v>A170</v>
          </cell>
        </row>
        <row r="132">
          <cell r="A132" t="str">
            <v>A170086126</v>
          </cell>
          <cell r="B132">
            <v>72171.67</v>
          </cell>
          <cell r="C132" t="str">
            <v>A170</v>
          </cell>
        </row>
        <row r="133">
          <cell r="A133" t="str">
            <v>A170086136</v>
          </cell>
          <cell r="B133">
            <v>2039.43</v>
          </cell>
          <cell r="C133" t="str">
            <v>A170</v>
          </cell>
        </row>
        <row r="134">
          <cell r="A134" t="str">
            <v>A170088086</v>
          </cell>
          <cell r="B134">
            <v>15668.75</v>
          </cell>
          <cell r="C134" t="str">
            <v>A170</v>
          </cell>
        </row>
        <row r="135">
          <cell r="A135" t="str">
            <v>A170088476</v>
          </cell>
          <cell r="B135">
            <v>1419.14</v>
          </cell>
          <cell r="C135" t="str">
            <v>A170</v>
          </cell>
        </row>
        <row r="136">
          <cell r="A136" t="str">
            <v>A170099006</v>
          </cell>
          <cell r="B136">
            <v>81000</v>
          </cell>
          <cell r="C136" t="str">
            <v>A170</v>
          </cell>
        </row>
        <row r="137">
          <cell r="A137" t="str">
            <v>A170110246</v>
          </cell>
          <cell r="B137">
            <v>4000</v>
          </cell>
          <cell r="C137" t="str">
            <v>A170</v>
          </cell>
        </row>
        <row r="138">
          <cell r="A138" t="str">
            <v>A170110296</v>
          </cell>
          <cell r="B138">
            <v>1500</v>
          </cell>
          <cell r="C138" t="str">
            <v>A170</v>
          </cell>
        </row>
        <row r="139">
          <cell r="A139" t="str">
            <v>A170110356</v>
          </cell>
          <cell r="B139">
            <v>8799.9500000000007</v>
          </cell>
          <cell r="C139" t="str">
            <v>A170</v>
          </cell>
        </row>
        <row r="140">
          <cell r="A140" t="str">
            <v>A170115246</v>
          </cell>
          <cell r="B140">
            <v>4663.49</v>
          </cell>
          <cell r="C140" t="str">
            <v>A170</v>
          </cell>
        </row>
        <row r="141">
          <cell r="A141" t="str">
            <v>A170115306</v>
          </cell>
          <cell r="B141">
            <v>35585.660000000003</v>
          </cell>
          <cell r="C141" t="str">
            <v>A170</v>
          </cell>
        </row>
        <row r="142">
          <cell r="A142" t="str">
            <v>A170115307</v>
          </cell>
          <cell r="B142">
            <v>-3600</v>
          </cell>
          <cell r="C142" t="str">
            <v>A170</v>
          </cell>
        </row>
        <row r="143">
          <cell r="A143" t="str">
            <v>A170116016</v>
          </cell>
          <cell r="B143">
            <v>5876.66</v>
          </cell>
          <cell r="C143" t="str">
            <v>A170</v>
          </cell>
        </row>
        <row r="144">
          <cell r="A144" t="str">
            <v>A170116017</v>
          </cell>
          <cell r="B144">
            <v>-716.15</v>
          </cell>
          <cell r="C144" t="str">
            <v>A170</v>
          </cell>
        </row>
        <row r="145">
          <cell r="A145" t="str">
            <v>A170116026</v>
          </cell>
          <cell r="B145">
            <v>77211.710000000006</v>
          </cell>
          <cell r="C145" t="str">
            <v>A170</v>
          </cell>
        </row>
        <row r="146">
          <cell r="A146" t="str">
            <v>A170116027</v>
          </cell>
          <cell r="B146">
            <v>-513.58000000000004</v>
          </cell>
          <cell r="C146" t="str">
            <v>A170</v>
          </cell>
        </row>
        <row r="147">
          <cell r="A147" t="str">
            <v>A170116036</v>
          </cell>
          <cell r="B147">
            <v>16684.34</v>
          </cell>
          <cell r="C147" t="str">
            <v>A170</v>
          </cell>
        </row>
        <row r="148">
          <cell r="A148" t="str">
            <v>A170116037</v>
          </cell>
          <cell r="B148">
            <v>-946.2</v>
          </cell>
          <cell r="C148" t="str">
            <v>A170</v>
          </cell>
        </row>
        <row r="149">
          <cell r="A149" t="str">
            <v>A170118486</v>
          </cell>
          <cell r="B149">
            <v>3570.56</v>
          </cell>
          <cell r="C149" t="str">
            <v>A170</v>
          </cell>
        </row>
        <row r="150">
          <cell r="A150" t="str">
            <v>A170118487</v>
          </cell>
          <cell r="B150">
            <v>-187.5</v>
          </cell>
          <cell r="C150" t="str">
            <v>A170</v>
          </cell>
        </row>
        <row r="151">
          <cell r="A151" t="str">
            <v>A170136016</v>
          </cell>
          <cell r="B151">
            <v>3000</v>
          </cell>
          <cell r="C151" t="str">
            <v>A170</v>
          </cell>
        </row>
        <row r="152">
          <cell r="A152" t="str">
            <v>A170136026</v>
          </cell>
          <cell r="B152">
            <v>15211.65</v>
          </cell>
          <cell r="C152" t="str">
            <v>A170</v>
          </cell>
        </row>
        <row r="153">
          <cell r="A153" t="str">
            <v>A170136036</v>
          </cell>
          <cell r="B153">
            <v>10000</v>
          </cell>
          <cell r="C153" t="str">
            <v>A170</v>
          </cell>
        </row>
        <row r="154">
          <cell r="A154" t="str">
            <v>A170165016</v>
          </cell>
          <cell r="B154">
            <v>7435.28</v>
          </cell>
          <cell r="C154" t="str">
            <v>A170</v>
          </cell>
        </row>
        <row r="155">
          <cell r="A155" t="str">
            <v>A170165017</v>
          </cell>
          <cell r="B155">
            <v>-302.48</v>
          </cell>
          <cell r="C155" t="str">
            <v>A170</v>
          </cell>
        </row>
        <row r="156">
          <cell r="A156" t="str">
            <v>A170165266</v>
          </cell>
          <cell r="B156">
            <v>22920.5</v>
          </cell>
          <cell r="C156" t="str">
            <v>A170</v>
          </cell>
        </row>
        <row r="157">
          <cell r="A157" t="str">
            <v>A170165267</v>
          </cell>
          <cell r="B157">
            <v>-1351.67</v>
          </cell>
          <cell r="C157" t="str">
            <v>A170</v>
          </cell>
        </row>
        <row r="158">
          <cell r="A158" t="str">
            <v>A170166016</v>
          </cell>
          <cell r="B158">
            <v>4170.91</v>
          </cell>
          <cell r="C158" t="str">
            <v>A170</v>
          </cell>
        </row>
        <row r="159">
          <cell r="A159" t="str">
            <v>A170166017</v>
          </cell>
          <cell r="B159">
            <v>-782.32</v>
          </cell>
          <cell r="C159" t="str">
            <v>A170</v>
          </cell>
        </row>
        <row r="160">
          <cell r="A160" t="str">
            <v>A170166026</v>
          </cell>
          <cell r="B160">
            <v>22559.07</v>
          </cell>
          <cell r="C160" t="str">
            <v>A170</v>
          </cell>
        </row>
        <row r="161">
          <cell r="A161" t="str">
            <v>A170166036</v>
          </cell>
          <cell r="B161">
            <v>2164.33</v>
          </cell>
          <cell r="C161" t="str">
            <v>A170</v>
          </cell>
        </row>
        <row r="162">
          <cell r="A162" t="str">
            <v>A170166037</v>
          </cell>
          <cell r="B162">
            <v>-256.70999999999998</v>
          </cell>
          <cell r="C162" t="str">
            <v>A170</v>
          </cell>
        </row>
        <row r="163">
          <cell r="A163" t="str">
            <v>A170168666</v>
          </cell>
          <cell r="B163">
            <v>9187.18</v>
          </cell>
          <cell r="C163" t="str">
            <v>A170</v>
          </cell>
        </row>
        <row r="164">
          <cell r="A164" t="str">
            <v>A170168667</v>
          </cell>
          <cell r="B164">
            <v>-1148.4100000000001</v>
          </cell>
          <cell r="C164" t="str">
            <v>A170</v>
          </cell>
        </row>
        <row r="165">
          <cell r="A165" t="str">
            <v>A170216026</v>
          </cell>
          <cell r="B165">
            <v>500</v>
          </cell>
          <cell r="C165" t="str">
            <v>A170</v>
          </cell>
        </row>
        <row r="166">
          <cell r="A166" t="str">
            <v>A170290216</v>
          </cell>
          <cell r="B166">
            <v>440</v>
          </cell>
          <cell r="C166" t="str">
            <v>A170</v>
          </cell>
        </row>
        <row r="167">
          <cell r="A167" t="str">
            <v>A170305106</v>
          </cell>
          <cell r="B167">
            <v>56833.7</v>
          </cell>
          <cell r="C167" t="str">
            <v>A170</v>
          </cell>
        </row>
        <row r="168">
          <cell r="A168" t="str">
            <v>A170305107</v>
          </cell>
          <cell r="B168">
            <v>-3600</v>
          </cell>
          <cell r="C168" t="str">
            <v>A170</v>
          </cell>
        </row>
        <row r="169">
          <cell r="A169" t="str">
            <v>A170305246</v>
          </cell>
          <cell r="B169">
            <v>882</v>
          </cell>
          <cell r="C169" t="str">
            <v>A170</v>
          </cell>
        </row>
        <row r="170">
          <cell r="A170" t="str">
            <v>A170306016</v>
          </cell>
          <cell r="B170">
            <v>18275.64</v>
          </cell>
          <cell r="C170" t="str">
            <v>A170</v>
          </cell>
        </row>
        <row r="171">
          <cell r="A171" t="str">
            <v>A170306026</v>
          </cell>
          <cell r="B171">
            <v>19672.169999999998</v>
          </cell>
          <cell r="C171" t="str">
            <v>A170</v>
          </cell>
        </row>
        <row r="172">
          <cell r="A172" t="str">
            <v>A170306027</v>
          </cell>
          <cell r="B172">
            <v>-240</v>
          </cell>
          <cell r="C172" t="str">
            <v>A170</v>
          </cell>
        </row>
        <row r="173">
          <cell r="A173" t="str">
            <v>A170306036</v>
          </cell>
          <cell r="B173">
            <v>5578.8</v>
          </cell>
          <cell r="C173" t="str">
            <v>A170</v>
          </cell>
        </row>
        <row r="174">
          <cell r="A174" t="str">
            <v>A170306037</v>
          </cell>
          <cell r="B174">
            <v>-22.8</v>
          </cell>
          <cell r="C174" t="str">
            <v>A170</v>
          </cell>
        </row>
        <row r="175">
          <cell r="A175" t="str">
            <v>A170306046</v>
          </cell>
          <cell r="B175">
            <v>459.76</v>
          </cell>
          <cell r="C175" t="str">
            <v>A170</v>
          </cell>
        </row>
        <row r="176">
          <cell r="A176" t="str">
            <v>A170310096</v>
          </cell>
          <cell r="B176">
            <v>3000</v>
          </cell>
          <cell r="C176" t="str">
            <v>A170</v>
          </cell>
        </row>
        <row r="177">
          <cell r="A177" t="str">
            <v>A170310097</v>
          </cell>
          <cell r="B177">
            <v>-1500</v>
          </cell>
          <cell r="C177" t="str">
            <v>A170</v>
          </cell>
        </row>
        <row r="178">
          <cell r="A178" t="str">
            <v>A170310226</v>
          </cell>
          <cell r="B178">
            <v>11980.87</v>
          </cell>
          <cell r="C178" t="str">
            <v>A170</v>
          </cell>
        </row>
        <row r="179">
          <cell r="A179" t="str">
            <v>A170310346</v>
          </cell>
          <cell r="B179">
            <v>4910</v>
          </cell>
          <cell r="C179" t="str">
            <v>A170</v>
          </cell>
        </row>
        <row r="180">
          <cell r="A180" t="str">
            <v>A170315156</v>
          </cell>
          <cell r="B180">
            <v>9631.6299999999992</v>
          </cell>
          <cell r="C180" t="str">
            <v>A170</v>
          </cell>
        </row>
        <row r="181">
          <cell r="A181" t="str">
            <v>A170315246</v>
          </cell>
          <cell r="B181">
            <v>3285</v>
          </cell>
          <cell r="C181" t="str">
            <v>A170</v>
          </cell>
        </row>
        <row r="182">
          <cell r="A182" t="str">
            <v>A170316016</v>
          </cell>
          <cell r="B182">
            <v>2604.6</v>
          </cell>
          <cell r="C182" t="str">
            <v>A170</v>
          </cell>
        </row>
        <row r="183">
          <cell r="A183" t="str">
            <v>A170316026</v>
          </cell>
          <cell r="B183">
            <v>24319.58</v>
          </cell>
          <cell r="C183" t="str">
            <v>A170</v>
          </cell>
        </row>
        <row r="184">
          <cell r="A184" t="str">
            <v>A170316036</v>
          </cell>
          <cell r="B184">
            <v>2849.99</v>
          </cell>
          <cell r="C184" t="str">
            <v>A170</v>
          </cell>
        </row>
        <row r="185">
          <cell r="A185" t="str">
            <v>A170316037</v>
          </cell>
          <cell r="B185">
            <v>-540.42999999999995</v>
          </cell>
          <cell r="C185" t="str">
            <v>A170</v>
          </cell>
        </row>
        <row r="186">
          <cell r="A186" t="str">
            <v>A170326026</v>
          </cell>
          <cell r="B186">
            <v>2371.87</v>
          </cell>
          <cell r="C186" t="str">
            <v>A170</v>
          </cell>
        </row>
        <row r="187">
          <cell r="A187" t="str">
            <v>A170328326</v>
          </cell>
          <cell r="B187">
            <v>6100</v>
          </cell>
          <cell r="C187" t="str">
            <v>A170</v>
          </cell>
        </row>
        <row r="188">
          <cell r="A188" t="str">
            <v>A171000146</v>
          </cell>
          <cell r="B188">
            <v>3223.79</v>
          </cell>
          <cell r="C188" t="str">
            <v>A171</v>
          </cell>
        </row>
        <row r="189">
          <cell r="A189" t="str">
            <v>A171000147</v>
          </cell>
          <cell r="B189">
            <v>-16.5</v>
          </cell>
          <cell r="C189" t="str">
            <v>A171</v>
          </cell>
        </row>
        <row r="190">
          <cell r="A190" t="str">
            <v>A171000206</v>
          </cell>
          <cell r="B190">
            <v>29699.16</v>
          </cell>
          <cell r="C190" t="str">
            <v>A171</v>
          </cell>
        </row>
        <row r="191">
          <cell r="A191" t="str">
            <v>A171027026</v>
          </cell>
          <cell r="B191">
            <v>3088.68</v>
          </cell>
          <cell r="C191" t="str">
            <v>A171</v>
          </cell>
        </row>
        <row r="192">
          <cell r="A192" t="str">
            <v>A171057016</v>
          </cell>
          <cell r="B192">
            <v>1500</v>
          </cell>
          <cell r="C192" t="str">
            <v>A171</v>
          </cell>
        </row>
        <row r="193">
          <cell r="A193" t="str">
            <v>A171057026</v>
          </cell>
          <cell r="B193">
            <v>1500</v>
          </cell>
          <cell r="C193" t="str">
            <v>A171</v>
          </cell>
        </row>
        <row r="194">
          <cell r="A194" t="str">
            <v>A171087906</v>
          </cell>
          <cell r="B194">
            <v>22790.99</v>
          </cell>
          <cell r="C194" t="str">
            <v>A171</v>
          </cell>
        </row>
        <row r="195">
          <cell r="A195" t="str">
            <v>A171165216</v>
          </cell>
          <cell r="B195">
            <v>1285.71</v>
          </cell>
          <cell r="C195" t="str">
            <v>A171</v>
          </cell>
        </row>
        <row r="196">
          <cell r="A196" t="str">
            <v>A171165217</v>
          </cell>
          <cell r="B196">
            <v>-360.58</v>
          </cell>
          <cell r="C196" t="str">
            <v>A171</v>
          </cell>
        </row>
        <row r="197">
          <cell r="A197" t="str">
            <v>A171165226</v>
          </cell>
          <cell r="B197">
            <v>2589.65</v>
          </cell>
          <cell r="C197" t="str">
            <v>A171</v>
          </cell>
        </row>
        <row r="198">
          <cell r="A198" t="str">
            <v>A171165296</v>
          </cell>
          <cell r="B198">
            <v>10469.709999999999</v>
          </cell>
          <cell r="C198" t="str">
            <v>A171</v>
          </cell>
        </row>
        <row r="199">
          <cell r="A199" t="str">
            <v>A171167016</v>
          </cell>
          <cell r="B199">
            <v>15.4</v>
          </cell>
          <cell r="C199" t="str">
            <v>A171</v>
          </cell>
        </row>
        <row r="200">
          <cell r="A200" t="str">
            <v>A171167116</v>
          </cell>
          <cell r="B200">
            <v>3696.8</v>
          </cell>
          <cell r="C200" t="str">
            <v>A171</v>
          </cell>
        </row>
        <row r="201">
          <cell r="A201" t="str">
            <v>A171167126</v>
          </cell>
          <cell r="B201">
            <v>8990.9699999999993</v>
          </cell>
          <cell r="C201" t="str">
            <v>A171</v>
          </cell>
        </row>
        <row r="202">
          <cell r="A202" t="str">
            <v>A171167136</v>
          </cell>
          <cell r="B202">
            <v>897.08</v>
          </cell>
          <cell r="C202" t="str">
            <v>A171</v>
          </cell>
        </row>
        <row r="203">
          <cell r="A203" t="str">
            <v>A171167137</v>
          </cell>
          <cell r="B203">
            <v>-68.400000000000006</v>
          </cell>
          <cell r="C203" t="str">
            <v>A171</v>
          </cell>
        </row>
        <row r="204">
          <cell r="A204" t="str">
            <v>A171168666</v>
          </cell>
          <cell r="B204">
            <v>264.63</v>
          </cell>
          <cell r="C204" t="str">
            <v>A171</v>
          </cell>
        </row>
        <row r="205">
          <cell r="A205" t="str">
            <v>A171245146</v>
          </cell>
          <cell r="B205">
            <v>2340.62</v>
          </cell>
          <cell r="C205" t="str">
            <v>A171</v>
          </cell>
        </row>
        <row r="206">
          <cell r="A206" t="str">
            <v>A171248466</v>
          </cell>
          <cell r="B206">
            <v>6403.14</v>
          </cell>
          <cell r="C206" t="str">
            <v>A171</v>
          </cell>
        </row>
        <row r="207">
          <cell r="A207" t="str">
            <v>A171248496</v>
          </cell>
          <cell r="B207">
            <v>1722.91</v>
          </cell>
          <cell r="C207" t="str">
            <v>A171</v>
          </cell>
        </row>
        <row r="208">
          <cell r="A208" t="str">
            <v>A171305096</v>
          </cell>
          <cell r="B208">
            <v>97.399999999999906</v>
          </cell>
          <cell r="C208" t="str">
            <v>A171</v>
          </cell>
        </row>
        <row r="209">
          <cell r="A209" t="str">
            <v>A171307016</v>
          </cell>
          <cell r="B209">
            <v>5213.5</v>
          </cell>
          <cell r="C209" t="str">
            <v>A171</v>
          </cell>
        </row>
        <row r="210">
          <cell r="A210" t="str">
            <v>A171307026</v>
          </cell>
          <cell r="B210">
            <v>5722.07</v>
          </cell>
          <cell r="C210" t="str">
            <v>A171</v>
          </cell>
        </row>
        <row r="211">
          <cell r="A211" t="str">
            <v>A171325346</v>
          </cell>
          <cell r="B211">
            <v>989.92</v>
          </cell>
          <cell r="C211" t="str">
            <v>A171</v>
          </cell>
        </row>
        <row r="212">
          <cell r="A212" t="str">
            <v>A171327016</v>
          </cell>
          <cell r="B212">
            <v>129.55000000000001</v>
          </cell>
          <cell r="C212" t="str">
            <v>A171</v>
          </cell>
        </row>
        <row r="213">
          <cell r="A213" t="str">
            <v>A171327026</v>
          </cell>
          <cell r="B213">
            <v>10354.719999999999</v>
          </cell>
          <cell r="C213" t="str">
            <v>A171</v>
          </cell>
        </row>
        <row r="214">
          <cell r="A214" t="str">
            <v>A171327027</v>
          </cell>
          <cell r="B214">
            <v>-155</v>
          </cell>
          <cell r="C214" t="str">
            <v>A171</v>
          </cell>
        </row>
        <row r="215">
          <cell r="A215" t="str">
            <v>A171327036</v>
          </cell>
          <cell r="B215">
            <v>40</v>
          </cell>
          <cell r="C215" t="str">
            <v>A171</v>
          </cell>
        </row>
        <row r="216">
          <cell r="A216" t="str">
            <v>A180000016</v>
          </cell>
          <cell r="B216">
            <v>19875.060000000001</v>
          </cell>
          <cell r="C216" t="str">
            <v>A180</v>
          </cell>
        </row>
        <row r="217">
          <cell r="A217" t="str">
            <v>A180000017</v>
          </cell>
          <cell r="B217">
            <v>-242</v>
          </cell>
          <cell r="C217" t="str">
            <v>A180</v>
          </cell>
        </row>
        <row r="218">
          <cell r="A218" t="str">
            <v>A180000026</v>
          </cell>
          <cell r="B218">
            <v>8458.06</v>
          </cell>
          <cell r="C218" t="str">
            <v>A180</v>
          </cell>
        </row>
        <row r="219">
          <cell r="A219" t="str">
            <v>A300000136</v>
          </cell>
          <cell r="B219">
            <v>3153.94</v>
          </cell>
          <cell r="C219" t="str">
            <v>A300</v>
          </cell>
        </row>
        <row r="220">
          <cell r="A220" t="str">
            <v>A300000137</v>
          </cell>
          <cell r="B220">
            <v>-3895</v>
          </cell>
          <cell r="C220" t="str">
            <v>A300</v>
          </cell>
        </row>
        <row r="221">
          <cell r="A221" t="str">
            <v>A310000156</v>
          </cell>
          <cell r="B221">
            <v>586.85</v>
          </cell>
          <cell r="C221" t="str">
            <v>A310</v>
          </cell>
        </row>
        <row r="222">
          <cell r="A222" t="str">
            <v>A310000186</v>
          </cell>
          <cell r="B222">
            <v>30</v>
          </cell>
          <cell r="C222" t="str">
            <v>A310</v>
          </cell>
        </row>
        <row r="223">
          <cell r="A223" t="str">
            <v>A310000206</v>
          </cell>
          <cell r="B223">
            <v>450.31</v>
          </cell>
          <cell r="C223" t="str">
            <v>A310</v>
          </cell>
        </row>
        <row r="224">
          <cell r="A224" t="str">
            <v>A320000206</v>
          </cell>
          <cell r="B224">
            <v>11860.81</v>
          </cell>
          <cell r="C224" t="str">
            <v>A320</v>
          </cell>
        </row>
        <row r="225">
          <cell r="A225" t="str">
            <v>A320000207</v>
          </cell>
          <cell r="B225">
            <v>-10710</v>
          </cell>
          <cell r="C225" t="str">
            <v>A320</v>
          </cell>
        </row>
        <row r="226">
          <cell r="A226" t="str">
            <v>A320000226</v>
          </cell>
          <cell r="B226">
            <v>3961.01</v>
          </cell>
          <cell r="C226" t="str">
            <v>A320</v>
          </cell>
        </row>
        <row r="227">
          <cell r="A227" t="str">
            <v>A320000227</v>
          </cell>
          <cell r="B227">
            <v>-2742.5</v>
          </cell>
          <cell r="C227" t="str">
            <v>A320</v>
          </cell>
        </row>
        <row r="228">
          <cell r="A228" t="str">
            <v>A320000296</v>
          </cell>
          <cell r="B228">
            <v>414.25</v>
          </cell>
          <cell r="C228" t="str">
            <v>A320</v>
          </cell>
        </row>
        <row r="229">
          <cell r="A229" t="str">
            <v>A320000306</v>
          </cell>
          <cell r="B229">
            <v>5332.19</v>
          </cell>
          <cell r="C229" t="str">
            <v>A320</v>
          </cell>
        </row>
        <row r="230">
          <cell r="A230" t="str">
            <v>A330000216</v>
          </cell>
          <cell r="B230">
            <v>756.9</v>
          </cell>
          <cell r="C230" t="str">
            <v>A330</v>
          </cell>
        </row>
        <row r="231">
          <cell r="A231" t="str">
            <v>A330000217</v>
          </cell>
          <cell r="B231">
            <v>-1395</v>
          </cell>
          <cell r="C231" t="str">
            <v>A330</v>
          </cell>
        </row>
        <row r="232">
          <cell r="A232" t="str">
            <v>A330000226</v>
          </cell>
          <cell r="B232">
            <v>14139.26</v>
          </cell>
          <cell r="C232" t="str">
            <v>A330</v>
          </cell>
        </row>
        <row r="233">
          <cell r="A233" t="str">
            <v>A330000227</v>
          </cell>
          <cell r="B233">
            <v>-15870</v>
          </cell>
          <cell r="C233" t="str">
            <v>A330</v>
          </cell>
        </row>
        <row r="234">
          <cell r="A234" t="str">
            <v>A330000236</v>
          </cell>
          <cell r="B234">
            <v>6247.82</v>
          </cell>
          <cell r="C234" t="str">
            <v>A330</v>
          </cell>
        </row>
        <row r="235">
          <cell r="A235" t="str">
            <v>A330000237</v>
          </cell>
          <cell r="B235">
            <v>-6469</v>
          </cell>
          <cell r="C235" t="str">
            <v>A330</v>
          </cell>
        </row>
        <row r="236">
          <cell r="A236" t="str">
            <v>A330000246</v>
          </cell>
          <cell r="B236">
            <v>307.47000000000003</v>
          </cell>
          <cell r="C236" t="str">
            <v>A330</v>
          </cell>
        </row>
        <row r="237">
          <cell r="A237" t="str">
            <v>A330000247</v>
          </cell>
          <cell r="B237">
            <v>-301.57</v>
          </cell>
          <cell r="C237" t="str">
            <v>A330</v>
          </cell>
        </row>
        <row r="238">
          <cell r="A238" t="str">
            <v>A330000256</v>
          </cell>
          <cell r="B238">
            <v>106.07</v>
          </cell>
          <cell r="C238" t="str">
            <v>A330</v>
          </cell>
        </row>
        <row r="239">
          <cell r="A239" t="str">
            <v>A330000257</v>
          </cell>
          <cell r="B239">
            <v>-500.17</v>
          </cell>
          <cell r="C239" t="str">
            <v>A330</v>
          </cell>
        </row>
        <row r="240">
          <cell r="A240" t="str">
            <v>A330000266</v>
          </cell>
          <cell r="B240">
            <v>41.12</v>
          </cell>
          <cell r="C240" t="str">
            <v>A330</v>
          </cell>
        </row>
        <row r="241">
          <cell r="A241" t="str">
            <v>A330000267</v>
          </cell>
          <cell r="B241">
            <v>-168</v>
          </cell>
          <cell r="C241" t="str">
            <v>A330</v>
          </cell>
        </row>
        <row r="242">
          <cell r="A242" t="str">
            <v>A330000276</v>
          </cell>
          <cell r="B242">
            <v>1556.38</v>
          </cell>
          <cell r="C242" t="str">
            <v>A330</v>
          </cell>
        </row>
        <row r="243">
          <cell r="A243" t="str">
            <v>A330000277</v>
          </cell>
          <cell r="B243">
            <v>-1300</v>
          </cell>
          <cell r="C243" t="str">
            <v>A330</v>
          </cell>
        </row>
        <row r="244">
          <cell r="A244" t="str">
            <v>A330000286</v>
          </cell>
          <cell r="B244">
            <v>184.08</v>
          </cell>
          <cell r="C244" t="str">
            <v>A330</v>
          </cell>
        </row>
        <row r="245">
          <cell r="A245" t="str">
            <v>A330000296</v>
          </cell>
          <cell r="B245">
            <v>255.8</v>
          </cell>
          <cell r="C245" t="str">
            <v>A330</v>
          </cell>
        </row>
        <row r="246">
          <cell r="A246" t="str">
            <v>A330000297</v>
          </cell>
          <cell r="B246">
            <v>-195</v>
          </cell>
          <cell r="C246" t="str">
            <v>A330</v>
          </cell>
        </row>
        <row r="247">
          <cell r="A247" t="str">
            <v>A330000316</v>
          </cell>
          <cell r="B247">
            <v>1465.1</v>
          </cell>
          <cell r="C247" t="str">
            <v>A330</v>
          </cell>
        </row>
        <row r="248">
          <cell r="A248" t="str">
            <v>A330000317</v>
          </cell>
          <cell r="B248">
            <v>-2516</v>
          </cell>
          <cell r="C248" t="str">
            <v>A330</v>
          </cell>
        </row>
        <row r="249">
          <cell r="A249" t="str">
            <v>A330000326</v>
          </cell>
          <cell r="B249">
            <v>14947.41</v>
          </cell>
          <cell r="C249" t="str">
            <v>A330</v>
          </cell>
        </row>
        <row r="250">
          <cell r="A250" t="str">
            <v>A330000327</v>
          </cell>
          <cell r="B250">
            <v>-14947.41</v>
          </cell>
          <cell r="C250" t="str">
            <v>A330</v>
          </cell>
        </row>
        <row r="251">
          <cell r="A251" t="str">
            <v>A340000146</v>
          </cell>
          <cell r="B251">
            <v>47.43</v>
          </cell>
          <cell r="C251" t="str">
            <v>A340</v>
          </cell>
        </row>
        <row r="252">
          <cell r="A252" t="str">
            <v>A340000147</v>
          </cell>
          <cell r="B252">
            <v>-50</v>
          </cell>
          <cell r="C252" t="str">
            <v>A340</v>
          </cell>
        </row>
        <row r="253">
          <cell r="A253" t="str">
            <v>A357000216</v>
          </cell>
          <cell r="B253">
            <v>3227.38</v>
          </cell>
          <cell r="C253" t="str">
            <v>A357</v>
          </cell>
        </row>
        <row r="254">
          <cell r="A254" t="str">
            <v>A357000386</v>
          </cell>
          <cell r="B254">
            <v>11309.39</v>
          </cell>
          <cell r="C254" t="str">
            <v>A357</v>
          </cell>
        </row>
        <row r="255">
          <cell r="A255" t="str">
            <v>A357000387</v>
          </cell>
          <cell r="B255">
            <v>-70</v>
          </cell>
          <cell r="C255" t="str">
            <v>A357</v>
          </cell>
        </row>
        <row r="256">
          <cell r="A256" t="str">
            <v>A731003007</v>
          </cell>
          <cell r="B256">
            <v>-69685.5</v>
          </cell>
          <cell r="C256" t="str">
            <v>A731</v>
          </cell>
        </row>
        <row r="257">
          <cell r="A257" t="str">
            <v>A737000027</v>
          </cell>
          <cell r="B257">
            <v>-693231.67</v>
          </cell>
          <cell r="C257" t="str">
            <v>A737</v>
          </cell>
        </row>
        <row r="258">
          <cell r="A258" t="str">
            <v>A737000037</v>
          </cell>
          <cell r="B258">
            <v>-32310</v>
          </cell>
          <cell r="C258" t="str">
            <v>A737</v>
          </cell>
        </row>
        <row r="259">
          <cell r="A259" t="str">
            <v>A737000507</v>
          </cell>
          <cell r="B259">
            <v>-13559.4</v>
          </cell>
          <cell r="C259" t="str">
            <v>A737</v>
          </cell>
        </row>
        <row r="260">
          <cell r="A260" t="str">
            <v>A737000707</v>
          </cell>
          <cell r="B260">
            <v>-736524</v>
          </cell>
          <cell r="C260" t="str">
            <v>A737</v>
          </cell>
        </row>
        <row r="261">
          <cell r="A261" t="str">
            <v>A737001707</v>
          </cell>
          <cell r="B261">
            <v>-34077.22</v>
          </cell>
          <cell r="C261" t="str">
            <v>A737</v>
          </cell>
        </row>
        <row r="262">
          <cell r="A262" t="str">
            <v>A737100017</v>
          </cell>
          <cell r="B262">
            <v>-9490.33</v>
          </cell>
          <cell r="C262" t="str">
            <v>A737</v>
          </cell>
        </row>
        <row r="263">
          <cell r="A263" t="str">
            <v>A737204017</v>
          </cell>
          <cell r="B263">
            <v>-52276.31</v>
          </cell>
          <cell r="C263" t="str">
            <v>A737</v>
          </cell>
        </row>
        <row r="264">
          <cell r="A264" t="str">
            <v>A737204047</v>
          </cell>
          <cell r="B264">
            <v>-23775</v>
          </cell>
          <cell r="C264" t="str">
            <v>A737</v>
          </cell>
        </row>
        <row r="265">
          <cell r="A265" t="str">
            <v>A737204077</v>
          </cell>
          <cell r="B265">
            <v>-1387.1</v>
          </cell>
          <cell r="C265" t="str">
            <v>A737</v>
          </cell>
        </row>
        <row r="266">
          <cell r="A266" t="str">
            <v>A737204087</v>
          </cell>
          <cell r="B266">
            <v>-479.54</v>
          </cell>
          <cell r="C266" t="str">
            <v>A737</v>
          </cell>
        </row>
        <row r="267">
          <cell r="A267" t="str">
            <v>A737204207</v>
          </cell>
          <cell r="B267">
            <v>0</v>
          </cell>
          <cell r="C267" t="str">
            <v>A737</v>
          </cell>
        </row>
        <row r="268">
          <cell r="A268" t="str">
            <v>A743003087</v>
          </cell>
          <cell r="B268">
            <v>-50000</v>
          </cell>
          <cell r="C268" t="str">
            <v>A743</v>
          </cell>
        </row>
        <row r="269">
          <cell r="A269" t="str">
            <v>A743003557</v>
          </cell>
          <cell r="B269">
            <v>-220500</v>
          </cell>
          <cell r="C269" t="str">
            <v>A743</v>
          </cell>
        </row>
        <row r="270">
          <cell r="A270" t="str">
            <v>A750000007</v>
          </cell>
          <cell r="B270">
            <v>-982.73</v>
          </cell>
          <cell r="C270" t="str">
            <v>A750</v>
          </cell>
        </row>
        <row r="271">
          <cell r="A271" t="str">
            <v>A760000006</v>
          </cell>
          <cell r="B271">
            <v>708.12</v>
          </cell>
          <cell r="C271" t="str">
            <v>A760</v>
          </cell>
        </row>
        <row r="272">
          <cell r="A272" t="str">
            <v>A760000007</v>
          </cell>
          <cell r="B272">
            <v>-1.3999999999999799</v>
          </cell>
          <cell r="C272" t="str">
            <v>A760</v>
          </cell>
        </row>
        <row r="273">
          <cell r="A273" t="str">
            <v>A760000007</v>
          </cell>
          <cell r="B273">
            <v>565.74</v>
          </cell>
          <cell r="C273" t="str">
            <v>A760</v>
          </cell>
        </row>
      </sheetData>
      <sheetData sheetId="13">
        <row r="1">
          <cell r="A1" t="str">
            <v>pc</v>
          </cell>
          <cell r="B1" t="str">
            <v>SumOfBudget 2018</v>
          </cell>
          <cell r="C1" t="str">
            <v>pc4</v>
          </cell>
        </row>
        <row r="2">
          <cell r="A2" t="str">
            <v>A100000026</v>
          </cell>
          <cell r="B2">
            <v>250</v>
          </cell>
          <cell r="C2" t="str">
            <v>A100</v>
          </cell>
        </row>
        <row r="3">
          <cell r="A3" t="str">
            <v>A100000027</v>
          </cell>
          <cell r="B3">
            <v>0</v>
          </cell>
          <cell r="C3" t="str">
            <v>A100</v>
          </cell>
        </row>
        <row r="4">
          <cell r="A4" t="str">
            <v>A100000076</v>
          </cell>
          <cell r="B4">
            <v>0</v>
          </cell>
          <cell r="C4" t="str">
            <v>A100</v>
          </cell>
        </row>
        <row r="5">
          <cell r="A5" t="str">
            <v>A100000086</v>
          </cell>
          <cell r="B5">
            <v>4500</v>
          </cell>
          <cell r="C5" t="str">
            <v>A100</v>
          </cell>
        </row>
        <row r="6">
          <cell r="A6" t="str">
            <v>A100000087</v>
          </cell>
          <cell r="B6">
            <v>0</v>
          </cell>
          <cell r="C6" t="str">
            <v>A100</v>
          </cell>
        </row>
        <row r="7">
          <cell r="A7" t="str">
            <v>A100000116</v>
          </cell>
          <cell r="B7">
            <v>1000</v>
          </cell>
          <cell r="C7" t="str">
            <v>A100</v>
          </cell>
        </row>
        <row r="8">
          <cell r="A8" t="str">
            <v>A100000126</v>
          </cell>
          <cell r="B8">
            <v>500</v>
          </cell>
          <cell r="C8" t="str">
            <v>A100</v>
          </cell>
        </row>
        <row r="9">
          <cell r="A9" t="str">
            <v>A110000046</v>
          </cell>
          <cell r="B9">
            <v>0</v>
          </cell>
          <cell r="C9" t="str">
            <v>A110</v>
          </cell>
        </row>
        <row r="10">
          <cell r="A10" t="str">
            <v>A110000066</v>
          </cell>
          <cell r="B10">
            <v>10000</v>
          </cell>
          <cell r="C10" t="str">
            <v>A110</v>
          </cell>
        </row>
        <row r="11">
          <cell r="A11" t="str">
            <v>A110000067</v>
          </cell>
          <cell r="B11">
            <v>-10000</v>
          </cell>
          <cell r="C11" t="str">
            <v>A110</v>
          </cell>
        </row>
        <row r="12">
          <cell r="A12" t="str">
            <v>A110000076</v>
          </cell>
          <cell r="B12">
            <v>2000</v>
          </cell>
          <cell r="C12" t="str">
            <v>A110</v>
          </cell>
        </row>
        <row r="13">
          <cell r="A13" t="str">
            <v>A110000077</v>
          </cell>
          <cell r="B13">
            <v>-2000</v>
          </cell>
          <cell r="C13" t="str">
            <v>A110</v>
          </cell>
        </row>
        <row r="14">
          <cell r="A14" t="str">
            <v>A110000096</v>
          </cell>
          <cell r="B14">
            <v>1000</v>
          </cell>
          <cell r="C14" t="str">
            <v>A110</v>
          </cell>
        </row>
        <row r="15">
          <cell r="A15" t="str">
            <v>A110000106</v>
          </cell>
          <cell r="B15">
            <v>800</v>
          </cell>
          <cell r="C15" t="str">
            <v>A110</v>
          </cell>
        </row>
        <row r="16">
          <cell r="A16" t="str">
            <v>A110000107</v>
          </cell>
          <cell r="B16">
            <v>-700</v>
          </cell>
          <cell r="C16" t="str">
            <v>A110</v>
          </cell>
        </row>
        <row r="17">
          <cell r="A17" t="str">
            <v>A110000116</v>
          </cell>
          <cell r="B17">
            <v>250</v>
          </cell>
          <cell r="C17" t="str">
            <v>A110</v>
          </cell>
        </row>
        <row r="18">
          <cell r="A18" t="str">
            <v>A110000136</v>
          </cell>
          <cell r="B18">
            <v>0</v>
          </cell>
          <cell r="C18" t="str">
            <v>A110</v>
          </cell>
        </row>
        <row r="19">
          <cell r="A19" t="str">
            <v>A110000176</v>
          </cell>
          <cell r="B19">
            <v>1000</v>
          </cell>
          <cell r="C19" t="str">
            <v>A110</v>
          </cell>
        </row>
        <row r="20">
          <cell r="A20" t="str">
            <v>A110000177</v>
          </cell>
          <cell r="B20">
            <v>-300</v>
          </cell>
          <cell r="C20" t="str">
            <v>A110</v>
          </cell>
        </row>
        <row r="21">
          <cell r="A21" t="str">
            <v>A110000186</v>
          </cell>
          <cell r="B21">
            <v>0</v>
          </cell>
          <cell r="C21" t="str">
            <v>A110</v>
          </cell>
        </row>
        <row r="22">
          <cell r="A22" t="str">
            <v>A110000196</v>
          </cell>
          <cell r="B22">
            <v>1000</v>
          </cell>
          <cell r="C22" t="str">
            <v>A110</v>
          </cell>
        </row>
        <row r="23">
          <cell r="A23" t="str">
            <v>A110000197</v>
          </cell>
          <cell r="B23">
            <v>0</v>
          </cell>
          <cell r="C23" t="str">
            <v>A110</v>
          </cell>
        </row>
        <row r="24">
          <cell r="A24" t="str">
            <v>A110000246</v>
          </cell>
          <cell r="B24">
            <v>2000</v>
          </cell>
          <cell r="C24" t="str">
            <v>A110</v>
          </cell>
        </row>
        <row r="25">
          <cell r="A25" t="str">
            <v>A110000247</v>
          </cell>
          <cell r="B25">
            <v>0</v>
          </cell>
          <cell r="C25" t="str">
            <v>A110</v>
          </cell>
        </row>
        <row r="26">
          <cell r="A26" t="str">
            <v>A110000256</v>
          </cell>
          <cell r="B26">
            <v>1250</v>
          </cell>
          <cell r="C26" t="str">
            <v>A110</v>
          </cell>
        </row>
        <row r="27">
          <cell r="A27" t="str">
            <v>A110000257</v>
          </cell>
          <cell r="B27">
            <v>0</v>
          </cell>
          <cell r="C27" t="str">
            <v>A110</v>
          </cell>
        </row>
        <row r="28">
          <cell r="A28" t="str">
            <v>A110000266</v>
          </cell>
          <cell r="B28">
            <v>750</v>
          </cell>
          <cell r="C28" t="str">
            <v>A110</v>
          </cell>
        </row>
        <row r="29">
          <cell r="A29" t="str">
            <v>A110000296</v>
          </cell>
          <cell r="B29">
            <v>15000</v>
          </cell>
          <cell r="C29" t="str">
            <v>A110</v>
          </cell>
        </row>
        <row r="30">
          <cell r="A30" t="str">
            <v>A110000317</v>
          </cell>
          <cell r="B30">
            <v>-300</v>
          </cell>
          <cell r="C30" t="str">
            <v>A110</v>
          </cell>
        </row>
        <row r="31">
          <cell r="A31" t="str">
            <v>A110000326</v>
          </cell>
          <cell r="B31">
            <v>500</v>
          </cell>
          <cell r="C31" t="str">
            <v>A110</v>
          </cell>
        </row>
        <row r="32">
          <cell r="A32" t="str">
            <v>A110000336</v>
          </cell>
          <cell r="B32">
            <v>0</v>
          </cell>
          <cell r="C32" t="str">
            <v>A110</v>
          </cell>
        </row>
        <row r="33">
          <cell r="A33" t="str">
            <v>A120000086</v>
          </cell>
          <cell r="B33">
            <v>0</v>
          </cell>
          <cell r="C33" t="str">
            <v>A120</v>
          </cell>
        </row>
        <row r="34">
          <cell r="A34" t="str">
            <v>A120000096</v>
          </cell>
          <cell r="B34">
            <v>0</v>
          </cell>
          <cell r="C34" t="str">
            <v>A120</v>
          </cell>
        </row>
        <row r="35">
          <cell r="A35" t="str">
            <v>A120000097</v>
          </cell>
          <cell r="B35">
            <v>0</v>
          </cell>
          <cell r="C35" t="str">
            <v>A120</v>
          </cell>
        </row>
        <row r="36">
          <cell r="A36" t="str">
            <v>A120000106</v>
          </cell>
          <cell r="B36">
            <v>1000</v>
          </cell>
          <cell r="C36" t="str">
            <v>A120</v>
          </cell>
        </row>
        <row r="37">
          <cell r="A37" t="str">
            <v>A120000107</v>
          </cell>
          <cell r="B37">
            <v>-50000</v>
          </cell>
          <cell r="C37" t="str">
            <v>A120</v>
          </cell>
        </row>
        <row r="38">
          <cell r="A38" t="str">
            <v>A120000116</v>
          </cell>
          <cell r="B38">
            <v>0</v>
          </cell>
          <cell r="C38" t="str">
            <v>A120</v>
          </cell>
        </row>
        <row r="39">
          <cell r="A39" t="str">
            <v>A120000117</v>
          </cell>
          <cell r="B39">
            <v>0</v>
          </cell>
          <cell r="C39" t="str">
            <v>A120</v>
          </cell>
        </row>
        <row r="40">
          <cell r="A40" t="str">
            <v>A120000136</v>
          </cell>
          <cell r="B40">
            <v>2000</v>
          </cell>
          <cell r="C40" t="str">
            <v>A120</v>
          </cell>
        </row>
        <row r="41">
          <cell r="A41" t="str">
            <v>A120000156</v>
          </cell>
          <cell r="B41">
            <v>2500</v>
          </cell>
          <cell r="C41" t="str">
            <v>A120</v>
          </cell>
        </row>
        <row r="42">
          <cell r="A42" t="str">
            <v>A120000166</v>
          </cell>
          <cell r="B42">
            <v>2500</v>
          </cell>
          <cell r="C42" t="str">
            <v>A120</v>
          </cell>
        </row>
        <row r="43">
          <cell r="A43" t="str">
            <v>A120000167</v>
          </cell>
          <cell r="B43">
            <v>0</v>
          </cell>
          <cell r="C43" t="str">
            <v>A120</v>
          </cell>
        </row>
        <row r="44">
          <cell r="A44" t="str">
            <v>A120000176</v>
          </cell>
          <cell r="B44">
            <v>1500</v>
          </cell>
          <cell r="C44" t="str">
            <v>A120</v>
          </cell>
        </row>
        <row r="45">
          <cell r="A45" t="str">
            <v>A120000186</v>
          </cell>
          <cell r="B45">
            <v>0</v>
          </cell>
          <cell r="C45" t="str">
            <v>A120</v>
          </cell>
        </row>
        <row r="46">
          <cell r="A46" t="str">
            <v>A120000196</v>
          </cell>
          <cell r="B46">
            <v>2000</v>
          </cell>
          <cell r="C46" t="str">
            <v>A120</v>
          </cell>
        </row>
        <row r="47">
          <cell r="A47" t="str">
            <v>A120000256</v>
          </cell>
          <cell r="B47">
            <v>0</v>
          </cell>
          <cell r="C47" t="str">
            <v>A120</v>
          </cell>
        </row>
        <row r="48">
          <cell r="A48" t="str">
            <v>A120000266</v>
          </cell>
          <cell r="B48">
            <v>20000</v>
          </cell>
          <cell r="C48" t="str">
            <v>A120</v>
          </cell>
        </row>
        <row r="49">
          <cell r="A49" t="str">
            <v>A120000286</v>
          </cell>
          <cell r="B49">
            <v>10000</v>
          </cell>
          <cell r="C49" t="str">
            <v>A120</v>
          </cell>
        </row>
        <row r="50">
          <cell r="A50" t="str">
            <v>A120000296</v>
          </cell>
          <cell r="B50">
            <v>500</v>
          </cell>
          <cell r="C50" t="str">
            <v>A120</v>
          </cell>
        </row>
        <row r="51">
          <cell r="A51" t="str">
            <v>A120000306</v>
          </cell>
          <cell r="B51">
            <v>50000</v>
          </cell>
          <cell r="C51" t="str">
            <v>A120</v>
          </cell>
        </row>
        <row r="52">
          <cell r="A52" t="str">
            <v>A120000316</v>
          </cell>
          <cell r="B52">
            <v>7500</v>
          </cell>
          <cell r="C52" t="str">
            <v>A120</v>
          </cell>
        </row>
        <row r="53">
          <cell r="A53" t="str">
            <v>A120000317</v>
          </cell>
          <cell r="B53">
            <v>-4400</v>
          </cell>
          <cell r="C53" t="str">
            <v>A120</v>
          </cell>
        </row>
        <row r="54">
          <cell r="A54" t="str">
            <v>A120000326</v>
          </cell>
          <cell r="B54">
            <v>500</v>
          </cell>
          <cell r="C54" t="str">
            <v>A120</v>
          </cell>
        </row>
        <row r="55">
          <cell r="A55" t="str">
            <v>A120000336</v>
          </cell>
          <cell r="B55">
            <v>500</v>
          </cell>
          <cell r="C55" t="str">
            <v>A120</v>
          </cell>
        </row>
        <row r="56">
          <cell r="A56" t="str">
            <v>A120000346</v>
          </cell>
          <cell r="B56">
            <v>0</v>
          </cell>
          <cell r="C56" t="str">
            <v>A120</v>
          </cell>
        </row>
        <row r="57">
          <cell r="A57" t="str">
            <v>A120000356</v>
          </cell>
          <cell r="B57">
            <v>200</v>
          </cell>
          <cell r="C57" t="str">
            <v>A120</v>
          </cell>
        </row>
        <row r="58">
          <cell r="A58" t="str">
            <v>A120000366</v>
          </cell>
          <cell r="B58">
            <v>200</v>
          </cell>
          <cell r="C58" t="str">
            <v>A120</v>
          </cell>
        </row>
        <row r="59">
          <cell r="A59" t="str">
            <v>A120009006</v>
          </cell>
          <cell r="B59">
            <v>-70000</v>
          </cell>
          <cell r="C59" t="str">
            <v>A120</v>
          </cell>
        </row>
        <row r="60">
          <cell r="A60" t="str">
            <v>A130000026</v>
          </cell>
          <cell r="B60">
            <v>0</v>
          </cell>
          <cell r="C60" t="str">
            <v>A130</v>
          </cell>
        </row>
        <row r="61">
          <cell r="A61" t="str">
            <v>A130000027</v>
          </cell>
          <cell r="B61">
            <v>0</v>
          </cell>
          <cell r="C61" t="str">
            <v>A130</v>
          </cell>
        </row>
        <row r="62">
          <cell r="A62" t="str">
            <v>A130000046</v>
          </cell>
          <cell r="B62">
            <v>0</v>
          </cell>
          <cell r="C62" t="str">
            <v>A130</v>
          </cell>
        </row>
        <row r="63">
          <cell r="A63" t="str">
            <v>A130000066</v>
          </cell>
          <cell r="B63">
            <v>0</v>
          </cell>
          <cell r="C63" t="str">
            <v>A130</v>
          </cell>
        </row>
        <row r="64">
          <cell r="A64" t="str">
            <v>A130000106</v>
          </cell>
          <cell r="B64">
            <v>0</v>
          </cell>
          <cell r="C64" t="str">
            <v>A130</v>
          </cell>
        </row>
        <row r="65">
          <cell r="A65" t="str">
            <v>A130000107</v>
          </cell>
          <cell r="B65">
            <v>0</v>
          </cell>
          <cell r="C65" t="str">
            <v>A130</v>
          </cell>
        </row>
        <row r="66">
          <cell r="A66" t="str">
            <v>A130000126</v>
          </cell>
          <cell r="B66">
            <v>0</v>
          </cell>
          <cell r="C66" t="str">
            <v>A130</v>
          </cell>
        </row>
        <row r="67">
          <cell r="A67" t="str">
            <v>A130000176</v>
          </cell>
          <cell r="B67">
            <v>0</v>
          </cell>
          <cell r="C67" t="str">
            <v>A130</v>
          </cell>
        </row>
        <row r="68">
          <cell r="A68" t="str">
            <v>A130000186</v>
          </cell>
          <cell r="B68">
            <v>5400</v>
          </cell>
          <cell r="C68" t="str">
            <v>A130</v>
          </cell>
        </row>
        <row r="69">
          <cell r="A69" t="str">
            <v>A130000196</v>
          </cell>
          <cell r="B69">
            <v>300</v>
          </cell>
          <cell r="C69" t="str">
            <v>A130</v>
          </cell>
        </row>
        <row r="70">
          <cell r="A70" t="str">
            <v>A130000197</v>
          </cell>
          <cell r="B70">
            <v>0</v>
          </cell>
          <cell r="C70" t="str">
            <v>A130</v>
          </cell>
        </row>
        <row r="71">
          <cell r="A71" t="str">
            <v>A130000336</v>
          </cell>
          <cell r="B71">
            <v>4500</v>
          </cell>
          <cell r="C71" t="str">
            <v>A130</v>
          </cell>
        </row>
        <row r="72">
          <cell r="A72" t="str">
            <v>A130000337</v>
          </cell>
          <cell r="B72">
            <v>-2000</v>
          </cell>
          <cell r="C72" t="str">
            <v>A130</v>
          </cell>
        </row>
        <row r="73">
          <cell r="A73" t="str">
            <v>A130000346</v>
          </cell>
          <cell r="B73">
            <v>250</v>
          </cell>
          <cell r="C73" t="str">
            <v>A130</v>
          </cell>
        </row>
        <row r="74">
          <cell r="A74" t="str">
            <v>A130000806</v>
          </cell>
          <cell r="B74">
            <v>750</v>
          </cell>
          <cell r="C74" t="str">
            <v>A130</v>
          </cell>
        </row>
        <row r="75">
          <cell r="A75" t="str">
            <v>A130000816</v>
          </cell>
          <cell r="B75">
            <v>1000</v>
          </cell>
          <cell r="C75" t="str">
            <v>A130</v>
          </cell>
        </row>
        <row r="76">
          <cell r="A76" t="str">
            <v>A130001036</v>
          </cell>
          <cell r="B76">
            <v>150</v>
          </cell>
          <cell r="C76" t="str">
            <v>A130</v>
          </cell>
        </row>
        <row r="77">
          <cell r="A77" t="str">
            <v>A130001106</v>
          </cell>
          <cell r="B77">
            <v>2400</v>
          </cell>
          <cell r="C77" t="str">
            <v>A130</v>
          </cell>
        </row>
        <row r="78">
          <cell r="A78" t="str">
            <v>A130001107</v>
          </cell>
          <cell r="B78">
            <v>-1750</v>
          </cell>
          <cell r="C78" t="str">
            <v>A130</v>
          </cell>
        </row>
        <row r="79">
          <cell r="A79" t="str">
            <v>A130001136</v>
          </cell>
          <cell r="B79">
            <v>3400</v>
          </cell>
          <cell r="C79" t="str">
            <v>A130</v>
          </cell>
        </row>
        <row r="80">
          <cell r="A80" t="str">
            <v>A130001137</v>
          </cell>
          <cell r="B80">
            <v>-17800</v>
          </cell>
          <cell r="C80" t="str">
            <v>A130</v>
          </cell>
        </row>
        <row r="81">
          <cell r="A81" t="str">
            <v>A130001536</v>
          </cell>
          <cell r="B81">
            <v>350</v>
          </cell>
          <cell r="C81" t="str">
            <v>A130</v>
          </cell>
        </row>
        <row r="82">
          <cell r="A82" t="str">
            <v>A130001606</v>
          </cell>
          <cell r="B82">
            <v>1500</v>
          </cell>
          <cell r="C82" t="str">
            <v>A130</v>
          </cell>
        </row>
        <row r="83">
          <cell r="A83" t="str">
            <v>A130001616</v>
          </cell>
          <cell r="B83">
            <v>1750</v>
          </cell>
          <cell r="C83" t="str">
            <v>A130</v>
          </cell>
        </row>
        <row r="84">
          <cell r="A84" t="str">
            <v>A130001706</v>
          </cell>
          <cell r="B84">
            <v>500</v>
          </cell>
          <cell r="C84" t="str">
            <v>A130</v>
          </cell>
        </row>
        <row r="85">
          <cell r="A85" t="str">
            <v>A130003006</v>
          </cell>
          <cell r="B85">
            <v>500</v>
          </cell>
          <cell r="C85" t="str">
            <v>A130</v>
          </cell>
        </row>
        <row r="86">
          <cell r="A86" t="str">
            <v>A130003026</v>
          </cell>
          <cell r="B86">
            <v>350</v>
          </cell>
          <cell r="C86" t="str">
            <v>A130</v>
          </cell>
        </row>
        <row r="87">
          <cell r="A87" t="str">
            <v>A130003036</v>
          </cell>
          <cell r="B87">
            <v>1700</v>
          </cell>
          <cell r="C87" t="str">
            <v>A130</v>
          </cell>
        </row>
        <row r="88">
          <cell r="A88" t="str">
            <v>A130003046</v>
          </cell>
          <cell r="B88">
            <v>100</v>
          </cell>
          <cell r="C88" t="str">
            <v>A130</v>
          </cell>
        </row>
        <row r="89">
          <cell r="A89" t="str">
            <v>A130003106</v>
          </cell>
          <cell r="B89">
            <v>500</v>
          </cell>
          <cell r="C89" t="str">
            <v>A130</v>
          </cell>
        </row>
        <row r="90">
          <cell r="A90" t="str">
            <v>A130003136</v>
          </cell>
          <cell r="B90">
            <v>300</v>
          </cell>
          <cell r="C90" t="str">
            <v>A130</v>
          </cell>
        </row>
        <row r="91">
          <cell r="A91" t="str">
            <v>A130004036</v>
          </cell>
          <cell r="B91">
            <v>500</v>
          </cell>
          <cell r="C91" t="str">
            <v>A130</v>
          </cell>
        </row>
        <row r="92">
          <cell r="A92" t="str">
            <v>A140000046</v>
          </cell>
          <cell r="B92">
            <v>0</v>
          </cell>
          <cell r="C92" t="str">
            <v>A140</v>
          </cell>
        </row>
        <row r="93">
          <cell r="A93" t="str">
            <v>A140000056</v>
          </cell>
          <cell r="B93">
            <v>0</v>
          </cell>
          <cell r="C93" t="str">
            <v>A140</v>
          </cell>
        </row>
        <row r="94">
          <cell r="A94" t="str">
            <v>A140000146</v>
          </cell>
          <cell r="B94">
            <v>1000</v>
          </cell>
          <cell r="C94" t="str">
            <v>A140</v>
          </cell>
        </row>
        <row r="95">
          <cell r="A95" t="str">
            <v>A140000166</v>
          </cell>
          <cell r="B95">
            <v>500</v>
          </cell>
          <cell r="C95" t="str">
            <v>A140</v>
          </cell>
        </row>
        <row r="96">
          <cell r="A96" t="str">
            <v>A140000167</v>
          </cell>
          <cell r="B96">
            <v>0</v>
          </cell>
          <cell r="C96" t="str">
            <v>A140</v>
          </cell>
        </row>
        <row r="97">
          <cell r="A97" t="str">
            <v>A150000006</v>
          </cell>
          <cell r="B97">
            <v>20520</v>
          </cell>
          <cell r="C97" t="str">
            <v>A150</v>
          </cell>
        </row>
        <row r="98">
          <cell r="A98" t="str">
            <v>A150000016</v>
          </cell>
          <cell r="B98">
            <v>0</v>
          </cell>
          <cell r="C98" t="str">
            <v>A150</v>
          </cell>
        </row>
        <row r="99">
          <cell r="A99" t="str">
            <v>A150000017</v>
          </cell>
          <cell r="B99">
            <v>0</v>
          </cell>
          <cell r="C99" t="str">
            <v>A150</v>
          </cell>
        </row>
        <row r="100">
          <cell r="A100" t="str">
            <v>A155000016</v>
          </cell>
          <cell r="B100">
            <v>0</v>
          </cell>
          <cell r="C100" t="str">
            <v>A155</v>
          </cell>
        </row>
        <row r="101">
          <cell r="A101" t="str">
            <v>A155000017</v>
          </cell>
          <cell r="B101">
            <v>0</v>
          </cell>
          <cell r="C101" t="str">
            <v>A155</v>
          </cell>
        </row>
        <row r="102">
          <cell r="A102" t="str">
            <v>A155000026</v>
          </cell>
          <cell r="B102">
            <v>0</v>
          </cell>
          <cell r="C102" t="str">
            <v>A155</v>
          </cell>
        </row>
        <row r="103">
          <cell r="A103" t="str">
            <v>A155000027</v>
          </cell>
          <cell r="B103">
            <v>0</v>
          </cell>
          <cell r="C103" t="str">
            <v>A155</v>
          </cell>
        </row>
        <row r="104">
          <cell r="A104" t="str">
            <v>A155000036</v>
          </cell>
          <cell r="B104">
            <v>0</v>
          </cell>
          <cell r="C104" t="str">
            <v>A155</v>
          </cell>
        </row>
        <row r="105">
          <cell r="A105" t="str">
            <v>A155000037</v>
          </cell>
          <cell r="B105">
            <v>0</v>
          </cell>
          <cell r="C105" t="str">
            <v>A155</v>
          </cell>
        </row>
        <row r="106">
          <cell r="A106" t="str">
            <v>A155000046</v>
          </cell>
          <cell r="B106">
            <v>0</v>
          </cell>
          <cell r="C106" t="str">
            <v>A155</v>
          </cell>
        </row>
        <row r="107">
          <cell r="A107" t="str">
            <v>A155000047</v>
          </cell>
          <cell r="B107">
            <v>0</v>
          </cell>
          <cell r="C107" t="str">
            <v>A155</v>
          </cell>
        </row>
        <row r="108">
          <cell r="A108" t="str">
            <v>A155000056</v>
          </cell>
          <cell r="B108">
            <v>0</v>
          </cell>
          <cell r="C108" t="str">
            <v>A155</v>
          </cell>
        </row>
        <row r="109">
          <cell r="A109" t="str">
            <v>A155000057</v>
          </cell>
          <cell r="B109">
            <v>0</v>
          </cell>
          <cell r="C109" t="str">
            <v>A155</v>
          </cell>
        </row>
        <row r="110">
          <cell r="A110" t="str">
            <v>A155000066</v>
          </cell>
          <cell r="B110">
            <v>0</v>
          </cell>
          <cell r="C110" t="str">
            <v>A155</v>
          </cell>
        </row>
        <row r="111">
          <cell r="A111" t="str">
            <v>A155000067</v>
          </cell>
          <cell r="B111">
            <v>0</v>
          </cell>
          <cell r="C111" t="str">
            <v>A155</v>
          </cell>
        </row>
        <row r="112">
          <cell r="A112" t="str">
            <v>A155000076</v>
          </cell>
          <cell r="B112">
            <v>0</v>
          </cell>
          <cell r="C112" t="str">
            <v>A155</v>
          </cell>
        </row>
        <row r="113">
          <cell r="A113" t="str">
            <v>A155000077</v>
          </cell>
          <cell r="B113">
            <v>0</v>
          </cell>
          <cell r="C113" t="str">
            <v>A155</v>
          </cell>
        </row>
        <row r="114">
          <cell r="A114" t="str">
            <v>A155000086</v>
          </cell>
          <cell r="B114">
            <v>0</v>
          </cell>
          <cell r="C114" t="str">
            <v>A155</v>
          </cell>
        </row>
        <row r="115">
          <cell r="A115" t="str">
            <v>A155000087</v>
          </cell>
          <cell r="B115">
            <v>0</v>
          </cell>
          <cell r="C115" t="str">
            <v>A155</v>
          </cell>
        </row>
        <row r="116">
          <cell r="A116" t="str">
            <v>A155000096</v>
          </cell>
          <cell r="B116">
            <v>0</v>
          </cell>
          <cell r="C116" t="str">
            <v>A155</v>
          </cell>
        </row>
        <row r="117">
          <cell r="A117" t="str">
            <v>A155000097</v>
          </cell>
          <cell r="B117">
            <v>0</v>
          </cell>
          <cell r="C117" t="str">
            <v>A155</v>
          </cell>
        </row>
        <row r="118">
          <cell r="A118" t="str">
            <v>A155000106</v>
          </cell>
          <cell r="B118">
            <v>0</v>
          </cell>
          <cell r="C118" t="str">
            <v>A155</v>
          </cell>
        </row>
        <row r="119">
          <cell r="A119" t="str">
            <v>A155000107</v>
          </cell>
          <cell r="B119">
            <v>0</v>
          </cell>
          <cell r="C119" t="str">
            <v>A155</v>
          </cell>
        </row>
        <row r="120">
          <cell r="A120" t="str">
            <v>A155000116</v>
          </cell>
          <cell r="B120">
            <v>0</v>
          </cell>
          <cell r="C120" t="str">
            <v>A155</v>
          </cell>
        </row>
        <row r="121">
          <cell r="A121" t="str">
            <v>A155000117</v>
          </cell>
          <cell r="B121">
            <v>0</v>
          </cell>
          <cell r="C121" t="str">
            <v>A155</v>
          </cell>
        </row>
        <row r="122">
          <cell r="A122" t="str">
            <v>A155000126</v>
          </cell>
          <cell r="B122">
            <v>0</v>
          </cell>
          <cell r="C122" t="str">
            <v>A155</v>
          </cell>
        </row>
        <row r="123">
          <cell r="A123" t="str">
            <v>A155000127</v>
          </cell>
          <cell r="B123">
            <v>0</v>
          </cell>
          <cell r="C123" t="str">
            <v>A155</v>
          </cell>
        </row>
        <row r="124">
          <cell r="A124" t="str">
            <v>A155000136</v>
          </cell>
          <cell r="B124">
            <v>0</v>
          </cell>
          <cell r="C124" t="str">
            <v>A155</v>
          </cell>
        </row>
        <row r="125">
          <cell r="A125" t="str">
            <v>A155000137</v>
          </cell>
          <cell r="B125">
            <v>0</v>
          </cell>
          <cell r="C125" t="str">
            <v>A155</v>
          </cell>
        </row>
        <row r="126">
          <cell r="A126" t="str">
            <v>A155000146</v>
          </cell>
          <cell r="B126">
            <v>0</v>
          </cell>
          <cell r="C126" t="str">
            <v>A155</v>
          </cell>
        </row>
        <row r="127">
          <cell r="A127" t="str">
            <v>A155000147</v>
          </cell>
          <cell r="B127">
            <v>0</v>
          </cell>
          <cell r="C127" t="str">
            <v>A155</v>
          </cell>
        </row>
        <row r="128">
          <cell r="A128" t="str">
            <v>A155000167</v>
          </cell>
          <cell r="B128">
            <v>-1000</v>
          </cell>
          <cell r="C128" t="str">
            <v>A155</v>
          </cell>
        </row>
        <row r="129">
          <cell r="A129" t="str">
            <v>A157000016</v>
          </cell>
          <cell r="B129">
            <v>250</v>
          </cell>
          <cell r="C129" t="str">
            <v>A157</v>
          </cell>
        </row>
        <row r="130">
          <cell r="A130" t="str">
            <v>A157000026</v>
          </cell>
          <cell r="B130">
            <v>350</v>
          </cell>
          <cell r="C130" t="str">
            <v>A157</v>
          </cell>
        </row>
        <row r="131">
          <cell r="A131" t="str">
            <v>A157000036</v>
          </cell>
          <cell r="B131">
            <v>0</v>
          </cell>
          <cell r="C131" t="str">
            <v>A157</v>
          </cell>
        </row>
        <row r="132">
          <cell r="A132" t="str">
            <v>A157000046</v>
          </cell>
          <cell r="B132">
            <v>250</v>
          </cell>
          <cell r="C132" t="str">
            <v>A157</v>
          </cell>
        </row>
        <row r="133">
          <cell r="A133" t="str">
            <v>A157000056</v>
          </cell>
          <cell r="B133">
            <v>5000</v>
          </cell>
          <cell r="C133" t="str">
            <v>A157</v>
          </cell>
        </row>
        <row r="134">
          <cell r="A134" t="str">
            <v>A157000066</v>
          </cell>
          <cell r="B134">
            <v>1000</v>
          </cell>
          <cell r="C134" t="str">
            <v>A157</v>
          </cell>
        </row>
        <row r="135">
          <cell r="A135" t="str">
            <v>A157000076</v>
          </cell>
          <cell r="B135">
            <v>350</v>
          </cell>
          <cell r="C135" t="str">
            <v>A157</v>
          </cell>
        </row>
        <row r="136">
          <cell r="A136" t="str">
            <v>A157000086</v>
          </cell>
          <cell r="B136">
            <v>3000</v>
          </cell>
          <cell r="C136" t="str">
            <v>A157</v>
          </cell>
        </row>
        <row r="137">
          <cell r="A137" t="str">
            <v>A157000096</v>
          </cell>
          <cell r="B137">
            <v>745464</v>
          </cell>
          <cell r="C137" t="str">
            <v>A157</v>
          </cell>
        </row>
        <row r="138">
          <cell r="A138" t="str">
            <v>A157000106</v>
          </cell>
          <cell r="B138">
            <v>5500</v>
          </cell>
          <cell r="C138" t="str">
            <v>A157</v>
          </cell>
        </row>
        <row r="139">
          <cell r="A139" t="str">
            <v>A157000116</v>
          </cell>
          <cell r="B139">
            <v>1100</v>
          </cell>
          <cell r="C139" t="str">
            <v>A157</v>
          </cell>
        </row>
        <row r="140">
          <cell r="A140" t="str">
            <v>A157000126</v>
          </cell>
          <cell r="B140">
            <v>14000</v>
          </cell>
          <cell r="C140" t="str">
            <v>A157</v>
          </cell>
        </row>
        <row r="141">
          <cell r="A141" t="str">
            <v>A157000136</v>
          </cell>
          <cell r="B141">
            <v>19000</v>
          </cell>
          <cell r="C141" t="str">
            <v>A157</v>
          </cell>
        </row>
        <row r="142">
          <cell r="A142" t="str">
            <v>A157000146</v>
          </cell>
          <cell r="B142">
            <v>600</v>
          </cell>
          <cell r="C142" t="str">
            <v>A157</v>
          </cell>
        </row>
        <row r="143">
          <cell r="A143" t="str">
            <v>A157000156</v>
          </cell>
          <cell r="B143">
            <v>0</v>
          </cell>
          <cell r="C143" t="str">
            <v>A157</v>
          </cell>
        </row>
        <row r="144">
          <cell r="A144" t="str">
            <v>A157000166</v>
          </cell>
          <cell r="B144">
            <v>20000</v>
          </cell>
          <cell r="C144" t="str">
            <v>A157</v>
          </cell>
        </row>
        <row r="145">
          <cell r="A145" t="str">
            <v>A157000176</v>
          </cell>
          <cell r="B145">
            <v>0</v>
          </cell>
          <cell r="C145" t="str">
            <v>A157</v>
          </cell>
        </row>
        <row r="146">
          <cell r="A146" t="str">
            <v>A157000186</v>
          </cell>
          <cell r="B146">
            <v>1000</v>
          </cell>
          <cell r="C146" t="str">
            <v>A157</v>
          </cell>
        </row>
        <row r="147">
          <cell r="A147" t="str">
            <v>A157000196</v>
          </cell>
          <cell r="B147">
            <v>0</v>
          </cell>
          <cell r="C147" t="str">
            <v>A157</v>
          </cell>
        </row>
        <row r="148">
          <cell r="A148" t="str">
            <v>A157000206</v>
          </cell>
          <cell r="B148">
            <v>1300</v>
          </cell>
          <cell r="C148" t="str">
            <v>A157</v>
          </cell>
        </row>
        <row r="149">
          <cell r="A149" t="str">
            <v>A157000216</v>
          </cell>
          <cell r="B149">
            <v>2400</v>
          </cell>
          <cell r="C149" t="str">
            <v>A157</v>
          </cell>
        </row>
        <row r="150">
          <cell r="A150" t="str">
            <v>A157000226</v>
          </cell>
          <cell r="B150">
            <v>0</v>
          </cell>
          <cell r="C150" t="str">
            <v>A157</v>
          </cell>
        </row>
        <row r="151">
          <cell r="A151" t="str">
            <v>A157000246</v>
          </cell>
          <cell r="B151">
            <v>1000</v>
          </cell>
          <cell r="C151" t="str">
            <v>A157</v>
          </cell>
        </row>
        <row r="152">
          <cell r="A152" t="str">
            <v>A157000256</v>
          </cell>
          <cell r="B152">
            <v>250</v>
          </cell>
          <cell r="C152" t="str">
            <v>A157</v>
          </cell>
        </row>
        <row r="153">
          <cell r="A153" t="str">
            <v>A157000266</v>
          </cell>
          <cell r="B153">
            <v>700</v>
          </cell>
          <cell r="C153" t="str">
            <v>A157</v>
          </cell>
        </row>
        <row r="154">
          <cell r="A154" t="str">
            <v>A157000267</v>
          </cell>
          <cell r="B154">
            <v>-350</v>
          </cell>
          <cell r="C154" t="str">
            <v>A157</v>
          </cell>
        </row>
        <row r="155">
          <cell r="A155" t="str">
            <v>A157000276</v>
          </cell>
          <cell r="B155">
            <v>40000</v>
          </cell>
          <cell r="C155" t="str">
            <v>A157</v>
          </cell>
        </row>
        <row r="156">
          <cell r="A156" t="str">
            <v>A157000277</v>
          </cell>
          <cell r="B156">
            <v>-40000</v>
          </cell>
          <cell r="C156" t="str">
            <v>A157</v>
          </cell>
        </row>
        <row r="157">
          <cell r="A157" t="str">
            <v>A157000286</v>
          </cell>
          <cell r="B157">
            <v>18000</v>
          </cell>
          <cell r="C157" t="str">
            <v>A157</v>
          </cell>
        </row>
        <row r="158">
          <cell r="A158" t="str">
            <v>A157000296</v>
          </cell>
          <cell r="B158">
            <v>3000</v>
          </cell>
          <cell r="C158" t="str">
            <v>A157</v>
          </cell>
        </row>
        <row r="159">
          <cell r="A159" t="str">
            <v>A157000306</v>
          </cell>
          <cell r="B159">
            <v>1000</v>
          </cell>
          <cell r="C159" t="str">
            <v>A157</v>
          </cell>
        </row>
        <row r="160">
          <cell r="A160" t="str">
            <v>A157000316</v>
          </cell>
          <cell r="B160">
            <v>500</v>
          </cell>
          <cell r="C160" t="str">
            <v>A157</v>
          </cell>
        </row>
        <row r="161">
          <cell r="A161" t="str">
            <v>A157000326</v>
          </cell>
          <cell r="B161">
            <v>4000</v>
          </cell>
          <cell r="C161" t="str">
            <v>A157</v>
          </cell>
        </row>
        <row r="162">
          <cell r="A162" t="str">
            <v>A157000336</v>
          </cell>
          <cell r="B162">
            <v>1100</v>
          </cell>
          <cell r="C162" t="str">
            <v>A157</v>
          </cell>
        </row>
        <row r="163">
          <cell r="A163" t="str">
            <v>A157000346</v>
          </cell>
          <cell r="B163">
            <v>5100</v>
          </cell>
          <cell r="C163" t="str">
            <v>A157</v>
          </cell>
        </row>
        <row r="164">
          <cell r="A164" t="str">
            <v>A157000356</v>
          </cell>
          <cell r="B164">
            <v>2500</v>
          </cell>
          <cell r="C164" t="str">
            <v>A157</v>
          </cell>
        </row>
        <row r="165">
          <cell r="A165" t="str">
            <v>A157000366</v>
          </cell>
          <cell r="B165">
            <v>400</v>
          </cell>
          <cell r="C165" t="str">
            <v>A157</v>
          </cell>
        </row>
        <row r="166">
          <cell r="A166" t="str">
            <v>A157000376</v>
          </cell>
          <cell r="B166">
            <v>1000</v>
          </cell>
          <cell r="C166" t="str">
            <v>A157</v>
          </cell>
        </row>
        <row r="167">
          <cell r="A167" t="str">
            <v>A157000386</v>
          </cell>
          <cell r="B167">
            <v>0</v>
          </cell>
          <cell r="C167" t="str">
            <v>A157</v>
          </cell>
        </row>
        <row r="168">
          <cell r="A168" t="str">
            <v>A157000396</v>
          </cell>
          <cell r="B168">
            <v>600</v>
          </cell>
          <cell r="C168" t="str">
            <v>A157</v>
          </cell>
        </row>
        <row r="169">
          <cell r="A169" t="str">
            <v>A157000406</v>
          </cell>
          <cell r="B169">
            <v>2500</v>
          </cell>
          <cell r="C169" t="str">
            <v>A157</v>
          </cell>
        </row>
        <row r="170">
          <cell r="A170" t="str">
            <v>A157000416</v>
          </cell>
          <cell r="B170">
            <v>0</v>
          </cell>
          <cell r="C170" t="str">
            <v>A157</v>
          </cell>
        </row>
        <row r="171">
          <cell r="A171" t="str">
            <v>A157000426</v>
          </cell>
          <cell r="B171">
            <v>600</v>
          </cell>
          <cell r="C171" t="str">
            <v>A157</v>
          </cell>
        </row>
        <row r="172">
          <cell r="A172" t="str">
            <v>A157000436</v>
          </cell>
          <cell r="B172">
            <v>100</v>
          </cell>
          <cell r="C172" t="str">
            <v>A157</v>
          </cell>
        </row>
        <row r="173">
          <cell r="A173" t="str">
            <v>A157000446</v>
          </cell>
          <cell r="B173">
            <v>250</v>
          </cell>
          <cell r="C173" t="str">
            <v>A157</v>
          </cell>
        </row>
        <row r="174">
          <cell r="A174" t="str">
            <v>A157009006</v>
          </cell>
          <cell r="B174">
            <v>24370</v>
          </cell>
          <cell r="C174" t="str">
            <v>A157</v>
          </cell>
        </row>
        <row r="175">
          <cell r="A175" t="str">
            <v>A170000016</v>
          </cell>
          <cell r="B175">
            <v>500</v>
          </cell>
          <cell r="C175" t="str">
            <v>A170</v>
          </cell>
        </row>
        <row r="176">
          <cell r="A176" t="str">
            <v>A170000026</v>
          </cell>
          <cell r="B176">
            <v>11000</v>
          </cell>
          <cell r="C176" t="str">
            <v>A170</v>
          </cell>
        </row>
        <row r="177">
          <cell r="A177" t="str">
            <v>A170000036</v>
          </cell>
          <cell r="B177">
            <v>900</v>
          </cell>
          <cell r="C177" t="str">
            <v>A170</v>
          </cell>
        </row>
        <row r="178">
          <cell r="A178" t="str">
            <v>A170000046</v>
          </cell>
          <cell r="B178">
            <v>7950</v>
          </cell>
          <cell r="C178" t="str">
            <v>A170</v>
          </cell>
        </row>
        <row r="179">
          <cell r="A179" t="str">
            <v>A170000066</v>
          </cell>
          <cell r="B179">
            <v>0</v>
          </cell>
          <cell r="C179" t="str">
            <v>A170</v>
          </cell>
        </row>
        <row r="180">
          <cell r="A180" t="str">
            <v>A170000086</v>
          </cell>
          <cell r="B180">
            <v>76016</v>
          </cell>
          <cell r="C180" t="str">
            <v>A170</v>
          </cell>
        </row>
        <row r="181">
          <cell r="A181" t="str">
            <v>A170000106</v>
          </cell>
          <cell r="B181">
            <v>0</v>
          </cell>
          <cell r="C181" t="str">
            <v>A170</v>
          </cell>
        </row>
        <row r="182">
          <cell r="A182" t="str">
            <v>A170000116</v>
          </cell>
          <cell r="B182">
            <v>1300</v>
          </cell>
          <cell r="C182" t="str">
            <v>A170</v>
          </cell>
        </row>
        <row r="183">
          <cell r="A183" t="str">
            <v>A170000126</v>
          </cell>
          <cell r="B183">
            <v>0</v>
          </cell>
          <cell r="C183" t="str">
            <v>A170</v>
          </cell>
        </row>
        <row r="184">
          <cell r="A184" t="str">
            <v>A170000136</v>
          </cell>
          <cell r="B184">
            <v>0</v>
          </cell>
          <cell r="C184" t="str">
            <v>A170</v>
          </cell>
        </row>
        <row r="185">
          <cell r="A185" t="str">
            <v>A170000166</v>
          </cell>
          <cell r="B185">
            <v>4300</v>
          </cell>
          <cell r="C185" t="str">
            <v>A170</v>
          </cell>
        </row>
        <row r="186">
          <cell r="A186" t="str">
            <v>A170000186</v>
          </cell>
          <cell r="B186">
            <v>82550</v>
          </cell>
          <cell r="C186" t="str">
            <v>A170</v>
          </cell>
        </row>
        <row r="187">
          <cell r="A187" t="str">
            <v>A170000196</v>
          </cell>
          <cell r="B187">
            <v>0</v>
          </cell>
          <cell r="C187" t="str">
            <v>A170</v>
          </cell>
        </row>
        <row r="188">
          <cell r="A188" t="str">
            <v>A170000216</v>
          </cell>
          <cell r="B188">
            <v>1500</v>
          </cell>
          <cell r="C188" t="str">
            <v>A170</v>
          </cell>
        </row>
        <row r="189">
          <cell r="A189" t="str">
            <v>A170000226</v>
          </cell>
          <cell r="B189">
            <v>850</v>
          </cell>
          <cell r="C189" t="str">
            <v>A170</v>
          </cell>
        </row>
        <row r="190">
          <cell r="A190" t="str">
            <v>A170000236</v>
          </cell>
          <cell r="B190">
            <v>0</v>
          </cell>
          <cell r="C190" t="str">
            <v>A170</v>
          </cell>
        </row>
        <row r="191">
          <cell r="A191" t="str">
            <v>A170000246</v>
          </cell>
          <cell r="B191">
            <v>2000</v>
          </cell>
          <cell r="C191" t="str">
            <v>A170</v>
          </cell>
        </row>
        <row r="192">
          <cell r="A192" t="str">
            <v>A170000256</v>
          </cell>
          <cell r="B192">
            <v>0</v>
          </cell>
          <cell r="C192" t="str">
            <v>A170</v>
          </cell>
        </row>
        <row r="193">
          <cell r="A193" t="str">
            <v>A170000266</v>
          </cell>
          <cell r="B193">
            <v>0</v>
          </cell>
          <cell r="C193" t="str">
            <v>A170</v>
          </cell>
        </row>
        <row r="194">
          <cell r="A194" t="str">
            <v>A170000276</v>
          </cell>
          <cell r="B194">
            <v>0</v>
          </cell>
          <cell r="C194" t="str">
            <v>A170</v>
          </cell>
        </row>
        <row r="195">
          <cell r="A195" t="str">
            <v>A170000286</v>
          </cell>
          <cell r="B195">
            <v>1000</v>
          </cell>
          <cell r="C195" t="str">
            <v>A170</v>
          </cell>
        </row>
        <row r="196">
          <cell r="A196" t="str">
            <v>A170000306</v>
          </cell>
          <cell r="B196">
            <v>5000</v>
          </cell>
          <cell r="C196" t="str">
            <v>A170</v>
          </cell>
        </row>
        <row r="197">
          <cell r="A197" t="str">
            <v>A170000316</v>
          </cell>
          <cell r="B197">
            <v>1000</v>
          </cell>
          <cell r="C197" t="str">
            <v>A170</v>
          </cell>
        </row>
        <row r="198">
          <cell r="A198" t="str">
            <v>A170000326</v>
          </cell>
          <cell r="B198">
            <v>500</v>
          </cell>
          <cell r="C198" t="str">
            <v>A170</v>
          </cell>
        </row>
        <row r="199">
          <cell r="A199" t="str">
            <v>A170020236</v>
          </cell>
          <cell r="B199">
            <v>6000</v>
          </cell>
          <cell r="C199" t="str">
            <v>A170</v>
          </cell>
        </row>
        <row r="200">
          <cell r="A200" t="str">
            <v>A170020376</v>
          </cell>
          <cell r="B200">
            <v>4000</v>
          </cell>
          <cell r="C200" t="str">
            <v>A170</v>
          </cell>
        </row>
        <row r="201">
          <cell r="A201" t="str">
            <v>A170025246</v>
          </cell>
          <cell r="B201">
            <v>1700</v>
          </cell>
          <cell r="C201" t="str">
            <v>A170</v>
          </cell>
        </row>
        <row r="202">
          <cell r="A202" t="str">
            <v>A170025286</v>
          </cell>
          <cell r="B202">
            <v>24700</v>
          </cell>
          <cell r="C202" t="str">
            <v>A170</v>
          </cell>
        </row>
        <row r="203">
          <cell r="A203" t="str">
            <v>A170025516</v>
          </cell>
          <cell r="B203">
            <v>6200</v>
          </cell>
          <cell r="C203" t="str">
            <v>A170</v>
          </cell>
        </row>
        <row r="204">
          <cell r="A204" t="str">
            <v>A170026016</v>
          </cell>
          <cell r="B204">
            <v>12950</v>
          </cell>
          <cell r="C204" t="str">
            <v>A170</v>
          </cell>
        </row>
        <row r="205">
          <cell r="A205" t="str">
            <v>A170026026</v>
          </cell>
          <cell r="B205">
            <v>21000</v>
          </cell>
          <cell r="C205" t="str">
            <v>A170</v>
          </cell>
        </row>
        <row r="206">
          <cell r="A206" t="str">
            <v>A170026036</v>
          </cell>
          <cell r="B206">
            <v>3300</v>
          </cell>
          <cell r="C206" t="str">
            <v>A170</v>
          </cell>
        </row>
        <row r="207">
          <cell r="A207" t="str">
            <v>A170056026</v>
          </cell>
          <cell r="B207">
            <v>3000</v>
          </cell>
          <cell r="C207" t="str">
            <v>A170</v>
          </cell>
        </row>
        <row r="208">
          <cell r="A208" t="str">
            <v>A170085516</v>
          </cell>
          <cell r="B208">
            <v>4000</v>
          </cell>
          <cell r="C208" t="str">
            <v>A170</v>
          </cell>
        </row>
        <row r="209">
          <cell r="A209" t="str">
            <v>A170086016</v>
          </cell>
          <cell r="B209">
            <v>0</v>
          </cell>
          <cell r="C209" t="str">
            <v>A170</v>
          </cell>
        </row>
        <row r="210">
          <cell r="A210" t="str">
            <v>A170086026</v>
          </cell>
          <cell r="B210">
            <v>14800</v>
          </cell>
          <cell r="C210" t="str">
            <v>A170</v>
          </cell>
        </row>
        <row r="211">
          <cell r="A211" t="str">
            <v>A170086116</v>
          </cell>
          <cell r="B211">
            <v>9500</v>
          </cell>
          <cell r="C211" t="str">
            <v>A170</v>
          </cell>
        </row>
        <row r="212">
          <cell r="A212" t="str">
            <v>A170086126</v>
          </cell>
          <cell r="B212">
            <v>72800</v>
          </cell>
          <cell r="C212" t="str">
            <v>A170</v>
          </cell>
        </row>
        <row r="213">
          <cell r="A213" t="str">
            <v>A170086136</v>
          </cell>
          <cell r="B213">
            <v>3000</v>
          </cell>
          <cell r="C213" t="str">
            <v>A170</v>
          </cell>
        </row>
        <row r="214">
          <cell r="A214" t="str">
            <v>A170088086</v>
          </cell>
          <cell r="B214">
            <v>16100</v>
          </cell>
          <cell r="C214" t="str">
            <v>A170</v>
          </cell>
        </row>
        <row r="215">
          <cell r="A215" t="str">
            <v>A170088476</v>
          </cell>
          <cell r="B215">
            <v>2100</v>
          </cell>
          <cell r="C215" t="str">
            <v>A170</v>
          </cell>
        </row>
        <row r="216">
          <cell r="A216" t="str">
            <v>A170099006</v>
          </cell>
          <cell r="B216">
            <v>-55000</v>
          </cell>
          <cell r="C216" t="str">
            <v>A170</v>
          </cell>
        </row>
        <row r="217">
          <cell r="A217" t="str">
            <v>A170110036</v>
          </cell>
          <cell r="B217">
            <v>0</v>
          </cell>
          <cell r="C217" t="str">
            <v>A170</v>
          </cell>
        </row>
        <row r="218">
          <cell r="A218" t="str">
            <v>A170110246</v>
          </cell>
          <cell r="B218">
            <v>3000</v>
          </cell>
          <cell r="C218" t="str">
            <v>A170</v>
          </cell>
        </row>
        <row r="219">
          <cell r="A219" t="str">
            <v>A170110256</v>
          </cell>
          <cell r="B219">
            <v>0</v>
          </cell>
          <cell r="C219" t="str">
            <v>A170</v>
          </cell>
        </row>
        <row r="220">
          <cell r="A220" t="str">
            <v>A170110296</v>
          </cell>
          <cell r="B220">
            <v>2000</v>
          </cell>
          <cell r="C220" t="str">
            <v>A170</v>
          </cell>
        </row>
        <row r="221">
          <cell r="A221" t="str">
            <v>A170110306</v>
          </cell>
          <cell r="B221">
            <v>0</v>
          </cell>
          <cell r="C221" t="str">
            <v>A170</v>
          </cell>
        </row>
        <row r="222">
          <cell r="A222" t="str">
            <v>A170110316</v>
          </cell>
          <cell r="B222">
            <v>0</v>
          </cell>
          <cell r="C222" t="str">
            <v>A170</v>
          </cell>
        </row>
        <row r="223">
          <cell r="A223" t="str">
            <v>A170110326</v>
          </cell>
          <cell r="B223">
            <v>0</v>
          </cell>
          <cell r="C223" t="str">
            <v>A170</v>
          </cell>
        </row>
        <row r="224">
          <cell r="A224" t="str">
            <v>A170110336</v>
          </cell>
          <cell r="B224">
            <v>0</v>
          </cell>
          <cell r="C224" t="str">
            <v>A170</v>
          </cell>
        </row>
        <row r="225">
          <cell r="A225" t="str">
            <v>A170110356</v>
          </cell>
          <cell r="B225">
            <v>10350</v>
          </cell>
          <cell r="C225" t="str">
            <v>A170</v>
          </cell>
        </row>
        <row r="226">
          <cell r="A226" t="str">
            <v>A170115036</v>
          </cell>
          <cell r="B226">
            <v>0</v>
          </cell>
          <cell r="C226" t="str">
            <v>A170</v>
          </cell>
        </row>
        <row r="227">
          <cell r="A227" t="str">
            <v>A170115246</v>
          </cell>
          <cell r="B227">
            <v>5000</v>
          </cell>
          <cell r="C227" t="str">
            <v>A170</v>
          </cell>
        </row>
        <row r="228">
          <cell r="A228" t="str">
            <v>A170115306</v>
          </cell>
          <cell r="B228">
            <v>32200</v>
          </cell>
          <cell r="C228" t="str">
            <v>A170</v>
          </cell>
        </row>
        <row r="229">
          <cell r="A229" t="str">
            <v>A170115516</v>
          </cell>
          <cell r="B229">
            <v>3950</v>
          </cell>
          <cell r="C229" t="str">
            <v>A170</v>
          </cell>
        </row>
        <row r="230">
          <cell r="A230" t="str">
            <v>A170116016</v>
          </cell>
          <cell r="B230">
            <v>4700</v>
          </cell>
          <cell r="C230" t="str">
            <v>A170</v>
          </cell>
        </row>
        <row r="231">
          <cell r="A231" t="str">
            <v>A170116026</v>
          </cell>
          <cell r="B231">
            <v>97100</v>
          </cell>
          <cell r="C231" t="str">
            <v>A170</v>
          </cell>
        </row>
        <row r="232">
          <cell r="A232" t="str">
            <v>A170116036</v>
          </cell>
          <cell r="B232">
            <v>6000</v>
          </cell>
          <cell r="C232" t="str">
            <v>A170</v>
          </cell>
        </row>
        <row r="233">
          <cell r="A233" t="str">
            <v>A170118486</v>
          </cell>
          <cell r="B233">
            <v>5000</v>
          </cell>
          <cell r="C233" t="str">
            <v>A170</v>
          </cell>
        </row>
        <row r="234">
          <cell r="A234" t="str">
            <v>A170135516</v>
          </cell>
          <cell r="B234">
            <v>0</v>
          </cell>
          <cell r="C234" t="str">
            <v>A170</v>
          </cell>
        </row>
        <row r="235">
          <cell r="A235" t="str">
            <v>A170136016</v>
          </cell>
          <cell r="B235">
            <v>2000</v>
          </cell>
          <cell r="C235" t="str">
            <v>A170</v>
          </cell>
        </row>
        <row r="236">
          <cell r="A236" t="str">
            <v>A170136026</v>
          </cell>
          <cell r="B236">
            <v>30000</v>
          </cell>
          <cell r="C236" t="str">
            <v>A170</v>
          </cell>
        </row>
        <row r="237">
          <cell r="A237" t="str">
            <v>A170136036</v>
          </cell>
          <cell r="B237">
            <v>8000</v>
          </cell>
          <cell r="C237" t="str">
            <v>A170</v>
          </cell>
        </row>
        <row r="238">
          <cell r="A238" t="str">
            <v>A170165016</v>
          </cell>
          <cell r="B238">
            <v>8500</v>
          </cell>
          <cell r="C238" t="str">
            <v>A170</v>
          </cell>
        </row>
        <row r="239">
          <cell r="A239" t="str">
            <v>A170165266</v>
          </cell>
          <cell r="B239">
            <v>16650</v>
          </cell>
          <cell r="C239" t="str">
            <v>A170</v>
          </cell>
        </row>
        <row r="240">
          <cell r="A240" t="str">
            <v>A170165336</v>
          </cell>
          <cell r="B240">
            <v>6350</v>
          </cell>
          <cell r="C240" t="str">
            <v>A170</v>
          </cell>
        </row>
        <row r="241">
          <cell r="A241" t="str">
            <v>A170165516</v>
          </cell>
          <cell r="B241">
            <v>1650</v>
          </cell>
          <cell r="C241" t="str">
            <v>A170</v>
          </cell>
        </row>
        <row r="242">
          <cell r="A242" t="str">
            <v>A170166016</v>
          </cell>
          <cell r="B242">
            <v>2150</v>
          </cell>
          <cell r="C242" t="str">
            <v>A170</v>
          </cell>
        </row>
        <row r="243">
          <cell r="A243" t="str">
            <v>A170166026</v>
          </cell>
          <cell r="B243">
            <v>29850</v>
          </cell>
          <cell r="C243" t="str">
            <v>A170</v>
          </cell>
        </row>
        <row r="244">
          <cell r="A244" t="str">
            <v>A170166036</v>
          </cell>
          <cell r="B244">
            <v>300</v>
          </cell>
          <cell r="C244" t="str">
            <v>A170</v>
          </cell>
        </row>
        <row r="245">
          <cell r="A245" t="str">
            <v>A170168166</v>
          </cell>
          <cell r="B245">
            <v>0</v>
          </cell>
          <cell r="C245" t="str">
            <v>A170</v>
          </cell>
        </row>
        <row r="246">
          <cell r="A246" t="str">
            <v>A170226026</v>
          </cell>
          <cell r="B246">
            <v>3100</v>
          </cell>
          <cell r="C246" t="str">
            <v>A170</v>
          </cell>
        </row>
        <row r="247">
          <cell r="A247" t="str">
            <v>A170245146</v>
          </cell>
          <cell r="B247">
            <v>0</v>
          </cell>
          <cell r="C247" t="str">
            <v>A170</v>
          </cell>
        </row>
        <row r="248">
          <cell r="A248" t="str">
            <v>A170245516</v>
          </cell>
          <cell r="B248">
            <v>0</v>
          </cell>
          <cell r="C248" t="str">
            <v>A170</v>
          </cell>
        </row>
        <row r="249">
          <cell r="A249" t="str">
            <v>A170246016</v>
          </cell>
          <cell r="B249">
            <v>0</v>
          </cell>
          <cell r="C249" t="str">
            <v>A170</v>
          </cell>
        </row>
        <row r="250">
          <cell r="A250" t="str">
            <v>A170246026</v>
          </cell>
          <cell r="B250">
            <v>20000</v>
          </cell>
          <cell r="C250" t="str">
            <v>A170</v>
          </cell>
        </row>
        <row r="251">
          <cell r="A251" t="str">
            <v>A170248246</v>
          </cell>
          <cell r="B251">
            <v>0</v>
          </cell>
          <cell r="C251" t="str">
            <v>A170</v>
          </cell>
        </row>
        <row r="252">
          <cell r="A252" t="str">
            <v>A170290216</v>
          </cell>
          <cell r="B252">
            <v>0</v>
          </cell>
          <cell r="C252" t="str">
            <v>A170</v>
          </cell>
        </row>
        <row r="253">
          <cell r="A253" t="str">
            <v>A170296026</v>
          </cell>
          <cell r="B253">
            <v>0</v>
          </cell>
          <cell r="C253" t="str">
            <v>A170</v>
          </cell>
        </row>
        <row r="254">
          <cell r="A254" t="str">
            <v>A170300066</v>
          </cell>
          <cell r="B254">
            <v>0</v>
          </cell>
          <cell r="C254" t="str">
            <v>A170</v>
          </cell>
        </row>
        <row r="255">
          <cell r="A255" t="str">
            <v>A170300106</v>
          </cell>
          <cell r="B255">
            <v>0</v>
          </cell>
          <cell r="C255" t="str">
            <v>A170</v>
          </cell>
        </row>
        <row r="256">
          <cell r="A256" t="str">
            <v>A170300166</v>
          </cell>
          <cell r="B256">
            <v>0</v>
          </cell>
          <cell r="C256" t="str">
            <v>A170</v>
          </cell>
        </row>
        <row r="257">
          <cell r="A257" t="str">
            <v>A170300266</v>
          </cell>
          <cell r="B257">
            <v>0</v>
          </cell>
          <cell r="C257" t="str">
            <v>A170</v>
          </cell>
        </row>
        <row r="258">
          <cell r="A258" t="str">
            <v>A170300286</v>
          </cell>
          <cell r="B258">
            <v>0</v>
          </cell>
          <cell r="C258" t="str">
            <v>A170</v>
          </cell>
        </row>
        <row r="259">
          <cell r="A259" t="str">
            <v>A170305056</v>
          </cell>
          <cell r="B259">
            <v>0</v>
          </cell>
          <cell r="C259" t="str">
            <v>A170</v>
          </cell>
        </row>
        <row r="260">
          <cell r="A260" t="str">
            <v>A170305106</v>
          </cell>
          <cell r="B260">
            <v>67250</v>
          </cell>
          <cell r="C260" t="str">
            <v>A170</v>
          </cell>
        </row>
        <row r="261">
          <cell r="A261" t="str">
            <v>A170305246</v>
          </cell>
          <cell r="B261">
            <v>1800</v>
          </cell>
          <cell r="C261" t="str">
            <v>A170</v>
          </cell>
        </row>
        <row r="262">
          <cell r="A262" t="str">
            <v>A170305516</v>
          </cell>
          <cell r="B262">
            <v>700</v>
          </cell>
          <cell r="C262" t="str">
            <v>A170</v>
          </cell>
        </row>
        <row r="263">
          <cell r="A263" t="str">
            <v>A170306016</v>
          </cell>
          <cell r="B263">
            <v>2000</v>
          </cell>
          <cell r="C263" t="str">
            <v>A170</v>
          </cell>
        </row>
        <row r="264">
          <cell r="A264" t="str">
            <v>A170306026</v>
          </cell>
          <cell r="B264">
            <v>8850</v>
          </cell>
          <cell r="C264" t="str">
            <v>A170</v>
          </cell>
        </row>
        <row r="265">
          <cell r="A265" t="str">
            <v>A170306036</v>
          </cell>
          <cell r="B265">
            <v>2500</v>
          </cell>
          <cell r="C265" t="str">
            <v>A170</v>
          </cell>
        </row>
        <row r="266">
          <cell r="A266" t="str">
            <v>A170308306</v>
          </cell>
          <cell r="B266">
            <v>0</v>
          </cell>
          <cell r="C266" t="str">
            <v>A170</v>
          </cell>
        </row>
        <row r="267">
          <cell r="A267" t="str">
            <v>A170310096</v>
          </cell>
          <cell r="B267">
            <v>0</v>
          </cell>
          <cell r="C267" t="str">
            <v>A170</v>
          </cell>
        </row>
        <row r="268">
          <cell r="A268" t="str">
            <v>A170310226</v>
          </cell>
          <cell r="B268">
            <v>21800</v>
          </cell>
          <cell r="C268" t="str">
            <v>A170</v>
          </cell>
        </row>
        <row r="269">
          <cell r="A269" t="str">
            <v>A170310346</v>
          </cell>
          <cell r="B269">
            <v>6000</v>
          </cell>
          <cell r="C269" t="str">
            <v>A170</v>
          </cell>
        </row>
        <row r="270">
          <cell r="A270" t="str">
            <v>A170310356</v>
          </cell>
          <cell r="B270">
            <v>3500</v>
          </cell>
          <cell r="C270" t="str">
            <v>A170</v>
          </cell>
        </row>
        <row r="271">
          <cell r="A271" t="str">
            <v>A170315156</v>
          </cell>
          <cell r="B271">
            <v>9600</v>
          </cell>
          <cell r="C271" t="str">
            <v>A170</v>
          </cell>
        </row>
        <row r="272">
          <cell r="A272" t="str">
            <v>A170315246</v>
          </cell>
          <cell r="B272">
            <v>3900</v>
          </cell>
          <cell r="C272" t="str">
            <v>A170</v>
          </cell>
        </row>
        <row r="273">
          <cell r="A273" t="str">
            <v>A170315356</v>
          </cell>
          <cell r="B273">
            <v>11000</v>
          </cell>
          <cell r="C273" t="str">
            <v>A170</v>
          </cell>
        </row>
        <row r="274">
          <cell r="A274" t="str">
            <v>A170315516</v>
          </cell>
          <cell r="B274">
            <v>1050</v>
          </cell>
          <cell r="C274" t="str">
            <v>A170</v>
          </cell>
        </row>
        <row r="275">
          <cell r="A275" t="str">
            <v>A170316016</v>
          </cell>
          <cell r="B275">
            <v>6000</v>
          </cell>
          <cell r="C275" t="str">
            <v>A170</v>
          </cell>
        </row>
        <row r="276">
          <cell r="A276" t="str">
            <v>A170316026</v>
          </cell>
          <cell r="B276">
            <v>22050</v>
          </cell>
          <cell r="C276" t="str">
            <v>A170</v>
          </cell>
        </row>
        <row r="277">
          <cell r="A277" t="str">
            <v>A170316036</v>
          </cell>
          <cell r="B277">
            <v>1500</v>
          </cell>
          <cell r="C277" t="str">
            <v>A170</v>
          </cell>
        </row>
        <row r="278">
          <cell r="A278" t="str">
            <v>A170320366</v>
          </cell>
          <cell r="B278">
            <v>0</v>
          </cell>
          <cell r="C278" t="str">
            <v>A170</v>
          </cell>
        </row>
        <row r="279">
          <cell r="A279" t="str">
            <v>A170325366</v>
          </cell>
          <cell r="B279">
            <v>11000</v>
          </cell>
          <cell r="C279" t="str">
            <v>A170</v>
          </cell>
        </row>
        <row r="280">
          <cell r="A280" t="str">
            <v>A170325376</v>
          </cell>
          <cell r="B280">
            <v>2800</v>
          </cell>
          <cell r="C280" t="str">
            <v>A170</v>
          </cell>
        </row>
        <row r="281">
          <cell r="A281" t="str">
            <v>A170325516</v>
          </cell>
          <cell r="B281">
            <v>300</v>
          </cell>
          <cell r="C281" t="str">
            <v>A170</v>
          </cell>
        </row>
        <row r="282">
          <cell r="A282" t="str">
            <v>A170326026</v>
          </cell>
          <cell r="B282">
            <v>2200</v>
          </cell>
          <cell r="C282" t="str">
            <v>A170</v>
          </cell>
        </row>
        <row r="283">
          <cell r="A283" t="str">
            <v>A170335516</v>
          </cell>
          <cell r="B283">
            <v>0</v>
          </cell>
          <cell r="C283" t="str">
            <v>A170</v>
          </cell>
        </row>
        <row r="284">
          <cell r="A284" t="str">
            <v>A170336026</v>
          </cell>
          <cell r="B284">
            <v>0</v>
          </cell>
          <cell r="C284" t="str">
            <v>A170</v>
          </cell>
        </row>
        <row r="285">
          <cell r="A285" t="str">
            <v>A170999996</v>
          </cell>
          <cell r="B285">
            <v>0</v>
          </cell>
          <cell r="C285" t="str">
            <v>A170</v>
          </cell>
        </row>
        <row r="286">
          <cell r="A286" t="str">
            <v>A171000056</v>
          </cell>
          <cell r="B286">
            <v>0</v>
          </cell>
          <cell r="C286" t="str">
            <v>A171</v>
          </cell>
        </row>
        <row r="287">
          <cell r="A287" t="str">
            <v>A171000156</v>
          </cell>
          <cell r="B287">
            <v>1500</v>
          </cell>
          <cell r="C287" t="str">
            <v>A171</v>
          </cell>
        </row>
        <row r="288">
          <cell r="A288" t="str">
            <v>A171000206</v>
          </cell>
          <cell r="B288">
            <v>40134</v>
          </cell>
          <cell r="C288" t="str">
            <v>A171</v>
          </cell>
        </row>
        <row r="289">
          <cell r="A289" t="str">
            <v>A171027016</v>
          </cell>
          <cell r="B289">
            <v>2200</v>
          </cell>
          <cell r="C289" t="str">
            <v>A171</v>
          </cell>
        </row>
        <row r="290">
          <cell r="A290" t="str">
            <v>A171027026</v>
          </cell>
          <cell r="B290">
            <v>4000</v>
          </cell>
          <cell r="C290" t="str">
            <v>A171</v>
          </cell>
        </row>
        <row r="291">
          <cell r="A291" t="str">
            <v>A171087906</v>
          </cell>
          <cell r="B291">
            <v>15000</v>
          </cell>
          <cell r="C291" t="str">
            <v>A171</v>
          </cell>
        </row>
        <row r="292">
          <cell r="A292" t="str">
            <v>A171117026</v>
          </cell>
          <cell r="B292">
            <v>0</v>
          </cell>
          <cell r="C292" t="str">
            <v>A171</v>
          </cell>
        </row>
        <row r="293">
          <cell r="A293" t="str">
            <v>A171165226</v>
          </cell>
          <cell r="B293">
            <v>3000</v>
          </cell>
          <cell r="C293" t="str">
            <v>A171</v>
          </cell>
        </row>
        <row r="294">
          <cell r="A294" t="str">
            <v>A171165296</v>
          </cell>
          <cell r="B294">
            <v>10000</v>
          </cell>
          <cell r="C294" t="str">
            <v>A171</v>
          </cell>
        </row>
        <row r="295">
          <cell r="A295" t="str">
            <v>A171167116</v>
          </cell>
          <cell r="B295">
            <v>3000</v>
          </cell>
          <cell r="C295" t="str">
            <v>A171</v>
          </cell>
        </row>
        <row r="296">
          <cell r="A296" t="str">
            <v>A171167126</v>
          </cell>
          <cell r="B296">
            <v>14850</v>
          </cell>
          <cell r="C296" t="str">
            <v>A171</v>
          </cell>
        </row>
        <row r="297">
          <cell r="A297" t="str">
            <v>A171167136</v>
          </cell>
          <cell r="B297">
            <v>1800</v>
          </cell>
          <cell r="C297" t="str">
            <v>A171</v>
          </cell>
        </row>
        <row r="298">
          <cell r="A298" t="str">
            <v>A171168666</v>
          </cell>
          <cell r="B298">
            <v>4300</v>
          </cell>
          <cell r="C298" t="str">
            <v>A171</v>
          </cell>
        </row>
        <row r="299">
          <cell r="A299" t="str">
            <v>A171177026</v>
          </cell>
          <cell r="B299">
            <v>20000</v>
          </cell>
          <cell r="C299" t="str">
            <v>A171</v>
          </cell>
        </row>
        <row r="300">
          <cell r="A300" t="str">
            <v>A171245146</v>
          </cell>
          <cell r="B300">
            <v>3500</v>
          </cell>
          <cell r="C300" t="str">
            <v>A171</v>
          </cell>
        </row>
        <row r="301">
          <cell r="A301" t="str">
            <v>A171248466</v>
          </cell>
          <cell r="B301">
            <v>2100</v>
          </cell>
          <cell r="C301" t="str">
            <v>A171</v>
          </cell>
        </row>
        <row r="302">
          <cell r="A302" t="str">
            <v>A171248496</v>
          </cell>
          <cell r="B302">
            <v>2100</v>
          </cell>
          <cell r="C302" t="str">
            <v>A171</v>
          </cell>
        </row>
        <row r="303">
          <cell r="A303" t="str">
            <v>A171307016</v>
          </cell>
          <cell r="B303">
            <v>600</v>
          </cell>
          <cell r="C303" t="str">
            <v>A171</v>
          </cell>
        </row>
        <row r="304">
          <cell r="A304" t="str">
            <v>A171307026</v>
          </cell>
          <cell r="B304">
            <v>2100</v>
          </cell>
          <cell r="C304" t="str">
            <v>A171</v>
          </cell>
        </row>
        <row r="305">
          <cell r="A305" t="str">
            <v>A171307306</v>
          </cell>
          <cell r="B305">
            <v>1251</v>
          </cell>
          <cell r="C305" t="str">
            <v>A171</v>
          </cell>
        </row>
        <row r="306">
          <cell r="A306" t="str">
            <v>A171325346</v>
          </cell>
          <cell r="B306">
            <v>0</v>
          </cell>
          <cell r="C306" t="str">
            <v>A171</v>
          </cell>
        </row>
        <row r="307">
          <cell r="A307" t="str">
            <v>A180000016</v>
          </cell>
          <cell r="B307">
            <v>11540</v>
          </cell>
          <cell r="C307" t="str">
            <v>A180</v>
          </cell>
        </row>
        <row r="308">
          <cell r="A308" t="str">
            <v>A180000026</v>
          </cell>
          <cell r="B308">
            <v>11920</v>
          </cell>
          <cell r="C308" t="str">
            <v>A180</v>
          </cell>
        </row>
        <row r="309">
          <cell r="A309" t="str">
            <v>A180000046</v>
          </cell>
          <cell r="B309">
            <v>500</v>
          </cell>
          <cell r="C309" t="str">
            <v>A180</v>
          </cell>
        </row>
        <row r="310">
          <cell r="A310" t="str">
            <v>A180000047</v>
          </cell>
          <cell r="B310">
            <v>-500</v>
          </cell>
          <cell r="C310" t="str">
            <v>A180</v>
          </cell>
        </row>
        <row r="311">
          <cell r="A311" t="str">
            <v>A180000056</v>
          </cell>
          <cell r="B311">
            <v>2100</v>
          </cell>
          <cell r="C311" t="str">
            <v>A180</v>
          </cell>
        </row>
        <row r="312">
          <cell r="A312" t="str">
            <v>A180000057</v>
          </cell>
          <cell r="B312">
            <v>-2100</v>
          </cell>
          <cell r="C312" t="str">
            <v>A180</v>
          </cell>
        </row>
        <row r="313">
          <cell r="A313" t="str">
            <v>A180000066</v>
          </cell>
          <cell r="B313">
            <v>10460</v>
          </cell>
          <cell r="C313" t="str">
            <v>A180</v>
          </cell>
        </row>
        <row r="314">
          <cell r="A314" t="str">
            <v>A180000067</v>
          </cell>
          <cell r="B314">
            <v>-8600</v>
          </cell>
          <cell r="C314" t="str">
            <v>A180</v>
          </cell>
        </row>
        <row r="315">
          <cell r="A315" t="str">
            <v>A180000076</v>
          </cell>
          <cell r="B315">
            <v>2650</v>
          </cell>
          <cell r="C315" t="str">
            <v>A180</v>
          </cell>
        </row>
        <row r="316">
          <cell r="A316" t="str">
            <v>A180000077</v>
          </cell>
          <cell r="B316">
            <v>-2650</v>
          </cell>
          <cell r="C316" t="str">
            <v>A180</v>
          </cell>
        </row>
        <row r="317">
          <cell r="A317" t="str">
            <v>A180000086</v>
          </cell>
          <cell r="B317">
            <v>2000</v>
          </cell>
          <cell r="C317" t="str">
            <v>A180</v>
          </cell>
        </row>
        <row r="318">
          <cell r="A318" t="str">
            <v>A180000087</v>
          </cell>
          <cell r="B318">
            <v>-2000</v>
          </cell>
          <cell r="C318" t="str">
            <v>A180</v>
          </cell>
        </row>
        <row r="319">
          <cell r="A319" t="str">
            <v>A180000096</v>
          </cell>
          <cell r="B319">
            <v>1150</v>
          </cell>
          <cell r="C319" t="str">
            <v>A180</v>
          </cell>
        </row>
        <row r="320">
          <cell r="A320" t="str">
            <v>A180000097</v>
          </cell>
          <cell r="B320">
            <v>-1150</v>
          </cell>
          <cell r="C320" t="str">
            <v>A180</v>
          </cell>
        </row>
        <row r="321">
          <cell r="A321" t="str">
            <v>A180000106</v>
          </cell>
          <cell r="B321">
            <v>200</v>
          </cell>
          <cell r="C321" t="str">
            <v>A180</v>
          </cell>
        </row>
        <row r="322">
          <cell r="A322" t="str">
            <v>A180000107</v>
          </cell>
          <cell r="B322">
            <v>-200</v>
          </cell>
          <cell r="C322" t="str">
            <v>A180</v>
          </cell>
        </row>
        <row r="323">
          <cell r="A323" t="str">
            <v>A180000117</v>
          </cell>
          <cell r="B323">
            <v>-1860</v>
          </cell>
          <cell r="C323" t="str">
            <v>A180</v>
          </cell>
        </row>
        <row r="324">
          <cell r="A324" t="str">
            <v>A180000127</v>
          </cell>
          <cell r="B324">
            <v>0</v>
          </cell>
          <cell r="C324" t="str">
            <v>A180</v>
          </cell>
        </row>
        <row r="325">
          <cell r="A325" t="str">
            <v>A300000116</v>
          </cell>
          <cell r="B325">
            <v>0</v>
          </cell>
          <cell r="C325" t="str">
            <v>A300</v>
          </cell>
        </row>
        <row r="326">
          <cell r="A326" t="str">
            <v>A300000126</v>
          </cell>
          <cell r="B326">
            <v>0</v>
          </cell>
          <cell r="C326" t="str">
            <v>A300</v>
          </cell>
        </row>
        <row r="327">
          <cell r="A327" t="str">
            <v>A300000136</v>
          </cell>
          <cell r="B327">
            <v>4500</v>
          </cell>
          <cell r="C327" t="str">
            <v>A300</v>
          </cell>
        </row>
        <row r="328">
          <cell r="A328" t="str">
            <v>A300000137</v>
          </cell>
          <cell r="B328">
            <v>-5500</v>
          </cell>
          <cell r="C328" t="str">
            <v>A300</v>
          </cell>
        </row>
        <row r="329">
          <cell r="A329" t="str">
            <v>A300000146</v>
          </cell>
          <cell r="B329">
            <v>0</v>
          </cell>
          <cell r="C329" t="str">
            <v>A300</v>
          </cell>
        </row>
        <row r="330">
          <cell r="A330" t="str">
            <v>A300000156</v>
          </cell>
          <cell r="B330">
            <v>0</v>
          </cell>
          <cell r="C330" t="str">
            <v>A300</v>
          </cell>
        </row>
        <row r="331">
          <cell r="A331" t="str">
            <v>A310000156</v>
          </cell>
          <cell r="B331">
            <v>300</v>
          </cell>
          <cell r="C331" t="str">
            <v>A310</v>
          </cell>
        </row>
        <row r="332">
          <cell r="A332" t="str">
            <v>A310000166</v>
          </cell>
          <cell r="B332">
            <v>1000</v>
          </cell>
          <cell r="C332" t="str">
            <v>A310</v>
          </cell>
        </row>
        <row r="333">
          <cell r="A333" t="str">
            <v>A310000176</v>
          </cell>
          <cell r="B333">
            <v>2500</v>
          </cell>
          <cell r="C333" t="str">
            <v>A310</v>
          </cell>
        </row>
        <row r="334">
          <cell r="A334" t="str">
            <v>A310000186</v>
          </cell>
          <cell r="B334">
            <v>500</v>
          </cell>
          <cell r="C334" t="str">
            <v>A310</v>
          </cell>
        </row>
        <row r="335">
          <cell r="A335" t="str">
            <v>A310000196</v>
          </cell>
          <cell r="B335">
            <v>500</v>
          </cell>
          <cell r="C335" t="str">
            <v>A310</v>
          </cell>
        </row>
        <row r="336">
          <cell r="A336" t="str">
            <v>A310000206</v>
          </cell>
          <cell r="B336">
            <v>1000</v>
          </cell>
          <cell r="C336" t="str">
            <v>A310</v>
          </cell>
        </row>
        <row r="337">
          <cell r="A337" t="str">
            <v>A310000216</v>
          </cell>
          <cell r="B337">
            <v>100</v>
          </cell>
          <cell r="C337" t="str">
            <v>A310</v>
          </cell>
        </row>
        <row r="338">
          <cell r="A338" t="str">
            <v>A310000226</v>
          </cell>
          <cell r="B338">
            <v>500</v>
          </cell>
          <cell r="C338" t="str">
            <v>A310</v>
          </cell>
        </row>
        <row r="339">
          <cell r="A339" t="str">
            <v>A310000236</v>
          </cell>
          <cell r="B339">
            <v>100</v>
          </cell>
          <cell r="C339" t="str">
            <v>A310</v>
          </cell>
        </row>
        <row r="340">
          <cell r="A340" t="str">
            <v>A320000206</v>
          </cell>
          <cell r="B340">
            <v>11500</v>
          </cell>
          <cell r="C340" t="str">
            <v>A320</v>
          </cell>
        </row>
        <row r="341">
          <cell r="A341" t="str">
            <v>A320000207</v>
          </cell>
          <cell r="B341">
            <v>-9000</v>
          </cell>
          <cell r="C341" t="str">
            <v>A320</v>
          </cell>
        </row>
        <row r="342">
          <cell r="A342" t="str">
            <v>A320000216</v>
          </cell>
          <cell r="B342">
            <v>300</v>
          </cell>
          <cell r="C342" t="str">
            <v>A320</v>
          </cell>
        </row>
        <row r="343">
          <cell r="A343" t="str">
            <v>A320000226</v>
          </cell>
          <cell r="B343">
            <v>5000</v>
          </cell>
          <cell r="C343" t="str">
            <v>A320</v>
          </cell>
        </row>
        <row r="344">
          <cell r="A344" t="str">
            <v>A320000227</v>
          </cell>
          <cell r="B344">
            <v>-5000</v>
          </cell>
          <cell r="C344" t="str">
            <v>A320</v>
          </cell>
        </row>
        <row r="345">
          <cell r="A345" t="str">
            <v>A320000236</v>
          </cell>
          <cell r="B345">
            <v>0</v>
          </cell>
          <cell r="C345" t="str">
            <v>A320</v>
          </cell>
        </row>
        <row r="346">
          <cell r="A346" t="str">
            <v>A320000237</v>
          </cell>
          <cell r="B346">
            <v>0</v>
          </cell>
          <cell r="C346" t="str">
            <v>A320</v>
          </cell>
        </row>
        <row r="347">
          <cell r="A347" t="str">
            <v>A320000246</v>
          </cell>
          <cell r="B347">
            <v>250</v>
          </cell>
          <cell r="C347" t="str">
            <v>A320</v>
          </cell>
        </row>
        <row r="348">
          <cell r="A348" t="str">
            <v>A320000256</v>
          </cell>
          <cell r="B348">
            <v>0</v>
          </cell>
          <cell r="C348" t="str">
            <v>A320</v>
          </cell>
        </row>
        <row r="349">
          <cell r="A349" t="str">
            <v>A320000296</v>
          </cell>
          <cell r="B349">
            <v>500</v>
          </cell>
          <cell r="C349" t="str">
            <v>A320</v>
          </cell>
        </row>
        <row r="350">
          <cell r="A350" t="str">
            <v>A320000306</v>
          </cell>
          <cell r="B350">
            <v>2000</v>
          </cell>
          <cell r="C350" t="str">
            <v>A320</v>
          </cell>
        </row>
        <row r="351">
          <cell r="A351" t="str">
            <v>A330000206</v>
          </cell>
          <cell r="B351">
            <v>150</v>
          </cell>
          <cell r="C351" t="str">
            <v>A330</v>
          </cell>
        </row>
        <row r="352">
          <cell r="A352" t="str">
            <v>A330000216</v>
          </cell>
          <cell r="B352">
            <v>850</v>
          </cell>
          <cell r="C352" t="str">
            <v>A330</v>
          </cell>
        </row>
        <row r="353">
          <cell r="A353" t="str">
            <v>A330000217</v>
          </cell>
          <cell r="B353">
            <v>-2500</v>
          </cell>
          <cell r="C353" t="str">
            <v>A330</v>
          </cell>
        </row>
        <row r="354">
          <cell r="A354" t="str">
            <v>A330000226</v>
          </cell>
          <cell r="B354">
            <v>16500</v>
          </cell>
          <cell r="C354" t="str">
            <v>A330</v>
          </cell>
        </row>
        <row r="355">
          <cell r="A355" t="str">
            <v>A330000227</v>
          </cell>
          <cell r="B355">
            <v>-17500</v>
          </cell>
          <cell r="C355" t="str">
            <v>A330</v>
          </cell>
        </row>
        <row r="356">
          <cell r="A356" t="str">
            <v>A330000236</v>
          </cell>
          <cell r="B356">
            <v>6500</v>
          </cell>
          <cell r="C356" t="str">
            <v>A330</v>
          </cell>
        </row>
        <row r="357">
          <cell r="A357" t="str">
            <v>A330000237</v>
          </cell>
          <cell r="B357">
            <v>-6500</v>
          </cell>
          <cell r="C357" t="str">
            <v>A330</v>
          </cell>
        </row>
        <row r="358">
          <cell r="A358" t="str">
            <v>A330000246</v>
          </cell>
          <cell r="B358">
            <v>300</v>
          </cell>
          <cell r="C358" t="str">
            <v>A330</v>
          </cell>
        </row>
        <row r="359">
          <cell r="A359" t="str">
            <v>A330000247</v>
          </cell>
          <cell r="B359">
            <v>-200</v>
          </cell>
          <cell r="C359" t="str">
            <v>A330</v>
          </cell>
        </row>
        <row r="360">
          <cell r="A360" t="str">
            <v>A330000256</v>
          </cell>
          <cell r="B360">
            <v>200</v>
          </cell>
          <cell r="C360" t="str">
            <v>A330</v>
          </cell>
        </row>
        <row r="361">
          <cell r="A361" t="str">
            <v>A330000257</v>
          </cell>
          <cell r="B361">
            <v>-200</v>
          </cell>
          <cell r="C361" t="str">
            <v>A330</v>
          </cell>
        </row>
        <row r="362">
          <cell r="A362" t="str">
            <v>A330000266</v>
          </cell>
          <cell r="B362">
            <v>200</v>
          </cell>
          <cell r="C362" t="str">
            <v>A330</v>
          </cell>
        </row>
        <row r="363">
          <cell r="A363" t="str">
            <v>A330000267</v>
          </cell>
          <cell r="B363">
            <v>-200</v>
          </cell>
          <cell r="C363" t="str">
            <v>A330</v>
          </cell>
        </row>
        <row r="364">
          <cell r="A364" t="str">
            <v>A330000276</v>
          </cell>
          <cell r="B364">
            <v>2000</v>
          </cell>
          <cell r="C364" t="str">
            <v>A330</v>
          </cell>
        </row>
        <row r="365">
          <cell r="A365" t="str">
            <v>A330000277</v>
          </cell>
          <cell r="B365">
            <v>-1300</v>
          </cell>
          <cell r="C365" t="str">
            <v>A330</v>
          </cell>
        </row>
        <row r="366">
          <cell r="A366" t="str">
            <v>A330000286</v>
          </cell>
          <cell r="B366">
            <v>500</v>
          </cell>
          <cell r="C366" t="str">
            <v>A330</v>
          </cell>
        </row>
        <row r="367">
          <cell r="A367" t="str">
            <v>A330000287</v>
          </cell>
          <cell r="B367">
            <v>0</v>
          </cell>
          <cell r="C367" t="str">
            <v>A330</v>
          </cell>
        </row>
        <row r="368">
          <cell r="A368" t="str">
            <v>A330000296</v>
          </cell>
          <cell r="B368">
            <v>250</v>
          </cell>
          <cell r="C368" t="str">
            <v>A330</v>
          </cell>
        </row>
        <row r="369">
          <cell r="A369" t="str">
            <v>A330000297</v>
          </cell>
          <cell r="B369">
            <v>-150</v>
          </cell>
          <cell r="C369" t="str">
            <v>A330</v>
          </cell>
        </row>
        <row r="370">
          <cell r="A370" t="str">
            <v>A330000306</v>
          </cell>
          <cell r="B370">
            <v>200</v>
          </cell>
          <cell r="C370" t="str">
            <v>A330</v>
          </cell>
        </row>
        <row r="371">
          <cell r="A371" t="str">
            <v>A330000307</v>
          </cell>
          <cell r="B371">
            <v>-120</v>
          </cell>
          <cell r="C371" t="str">
            <v>A330</v>
          </cell>
        </row>
        <row r="372">
          <cell r="A372" t="str">
            <v>A330000316</v>
          </cell>
          <cell r="B372">
            <v>0</v>
          </cell>
          <cell r="C372" t="str">
            <v>A330</v>
          </cell>
        </row>
        <row r="373">
          <cell r="A373" t="str">
            <v>A330000317</v>
          </cell>
          <cell r="B373">
            <v>-750</v>
          </cell>
          <cell r="C373" t="str">
            <v>A330</v>
          </cell>
        </row>
        <row r="374">
          <cell r="A374" t="str">
            <v>A330000326</v>
          </cell>
          <cell r="B374">
            <v>20000</v>
          </cell>
          <cell r="C374" t="str">
            <v>A330</v>
          </cell>
        </row>
        <row r="375">
          <cell r="A375" t="str">
            <v>A330000327</v>
          </cell>
          <cell r="B375">
            <v>-20000</v>
          </cell>
          <cell r="C375" t="str">
            <v>A330</v>
          </cell>
        </row>
        <row r="376">
          <cell r="A376" t="str">
            <v>A330000346</v>
          </cell>
          <cell r="B376">
            <v>0</v>
          </cell>
          <cell r="C376" t="str">
            <v>A330</v>
          </cell>
        </row>
        <row r="377">
          <cell r="A377" t="str">
            <v>A340000146</v>
          </cell>
          <cell r="B377">
            <v>400</v>
          </cell>
          <cell r="C377" t="str">
            <v>A340</v>
          </cell>
        </row>
        <row r="378">
          <cell r="A378" t="str">
            <v>A340000156</v>
          </cell>
          <cell r="B378">
            <v>500</v>
          </cell>
          <cell r="C378" t="str">
            <v>A340</v>
          </cell>
        </row>
        <row r="379">
          <cell r="A379" t="str">
            <v>A357000216</v>
          </cell>
          <cell r="B379">
            <v>3000</v>
          </cell>
          <cell r="C379" t="str">
            <v>A357</v>
          </cell>
        </row>
        <row r="380">
          <cell r="A380" t="str">
            <v>A357000386</v>
          </cell>
          <cell r="B380">
            <v>11500</v>
          </cell>
          <cell r="C380" t="str">
            <v>A357</v>
          </cell>
        </row>
        <row r="381">
          <cell r="A381" t="str">
            <v>A731003007</v>
          </cell>
          <cell r="B381">
            <v>-64000</v>
          </cell>
          <cell r="C381" t="str">
            <v>A731</v>
          </cell>
        </row>
        <row r="382">
          <cell r="A382" t="str">
            <v>A731103007</v>
          </cell>
          <cell r="B382">
            <v>0</v>
          </cell>
          <cell r="C382" t="str">
            <v>A731</v>
          </cell>
        </row>
        <row r="383">
          <cell r="A383" t="str">
            <v>A737000027</v>
          </cell>
          <cell r="B383">
            <v>-677300</v>
          </cell>
          <cell r="C383" t="str">
            <v>A737</v>
          </cell>
        </row>
        <row r="384">
          <cell r="A384" t="str">
            <v>A737000037</v>
          </cell>
          <cell r="B384">
            <v>-23100</v>
          </cell>
          <cell r="C384" t="str">
            <v>A737</v>
          </cell>
        </row>
        <row r="385">
          <cell r="A385" t="str">
            <v>A737000507</v>
          </cell>
          <cell r="B385">
            <v>-15320</v>
          </cell>
          <cell r="C385" t="str">
            <v>A737</v>
          </cell>
        </row>
        <row r="386">
          <cell r="A386" t="str">
            <v>A737000707</v>
          </cell>
          <cell r="B386">
            <v>-785000</v>
          </cell>
          <cell r="C386" t="str">
            <v>A737</v>
          </cell>
        </row>
        <row r="387">
          <cell r="A387" t="str">
            <v>A737204007</v>
          </cell>
          <cell r="B387">
            <v>0</v>
          </cell>
          <cell r="C387" t="str">
            <v>A737</v>
          </cell>
        </row>
        <row r="388">
          <cell r="A388" t="str">
            <v>A737204017</v>
          </cell>
          <cell r="B388">
            <v>-52000</v>
          </cell>
          <cell r="C388" t="str">
            <v>A737</v>
          </cell>
        </row>
        <row r="389">
          <cell r="A389" t="str">
            <v>A737204047</v>
          </cell>
          <cell r="B389">
            <v>-28275</v>
          </cell>
          <cell r="C389" t="str">
            <v>A737</v>
          </cell>
        </row>
        <row r="390">
          <cell r="A390" t="str">
            <v>A737204077</v>
          </cell>
          <cell r="B390">
            <v>-1900</v>
          </cell>
          <cell r="C390" t="str">
            <v>A737</v>
          </cell>
        </row>
        <row r="391">
          <cell r="A391" t="str">
            <v>A737204087</v>
          </cell>
          <cell r="B391">
            <v>-700</v>
          </cell>
          <cell r="C391" t="str">
            <v>A737</v>
          </cell>
        </row>
        <row r="392">
          <cell r="A392" t="str">
            <v>A737204207</v>
          </cell>
          <cell r="B392">
            <v>0</v>
          </cell>
          <cell r="C392" t="str">
            <v>A737</v>
          </cell>
        </row>
        <row r="393">
          <cell r="A393" t="str">
            <v>A737214107</v>
          </cell>
          <cell r="B393">
            <v>0</v>
          </cell>
          <cell r="C393" t="str">
            <v>A737</v>
          </cell>
        </row>
        <row r="394">
          <cell r="A394" t="str">
            <v>A737214117</v>
          </cell>
          <cell r="B394">
            <v>0</v>
          </cell>
          <cell r="C394" t="str">
            <v>A737</v>
          </cell>
        </row>
        <row r="395">
          <cell r="A395" t="str">
            <v>A737214127</v>
          </cell>
          <cell r="B395">
            <v>0</v>
          </cell>
          <cell r="C395" t="str">
            <v>A737</v>
          </cell>
        </row>
        <row r="396">
          <cell r="A396" t="str">
            <v>A737214137</v>
          </cell>
          <cell r="B396">
            <v>0</v>
          </cell>
          <cell r="C396" t="str">
            <v>A737</v>
          </cell>
        </row>
        <row r="397">
          <cell r="A397" t="str">
            <v>A737214147</v>
          </cell>
          <cell r="B397">
            <v>0</v>
          </cell>
          <cell r="C397" t="str">
            <v>A737</v>
          </cell>
        </row>
        <row r="398">
          <cell r="A398" t="str">
            <v>A743003007</v>
          </cell>
          <cell r="B398">
            <v>0</v>
          </cell>
          <cell r="C398" t="str">
            <v>A743</v>
          </cell>
        </row>
        <row r="399">
          <cell r="A399" t="str">
            <v>A743003087</v>
          </cell>
          <cell r="B399">
            <v>-50000</v>
          </cell>
          <cell r="C399" t="str">
            <v>A743</v>
          </cell>
        </row>
        <row r="400">
          <cell r="A400" t="str">
            <v>A743003097</v>
          </cell>
          <cell r="B400">
            <v>0</v>
          </cell>
          <cell r="C400" t="str">
            <v>A743</v>
          </cell>
        </row>
        <row r="401">
          <cell r="A401" t="str">
            <v>A743003127</v>
          </cell>
          <cell r="B401">
            <v>0</v>
          </cell>
          <cell r="C401" t="str">
            <v>A743</v>
          </cell>
        </row>
        <row r="402">
          <cell r="A402" t="str">
            <v>A743003157</v>
          </cell>
          <cell r="B402">
            <v>0</v>
          </cell>
          <cell r="C402" t="str">
            <v>A743</v>
          </cell>
        </row>
        <row r="403">
          <cell r="A403" t="str">
            <v>A743003177</v>
          </cell>
          <cell r="B403">
            <v>0</v>
          </cell>
          <cell r="C403" t="str">
            <v>A743</v>
          </cell>
        </row>
        <row r="404">
          <cell r="A404" t="str">
            <v>A743003187</v>
          </cell>
          <cell r="B404">
            <v>0</v>
          </cell>
          <cell r="C404" t="str">
            <v>A743</v>
          </cell>
        </row>
        <row r="405">
          <cell r="A405" t="str">
            <v>A743003557</v>
          </cell>
          <cell r="B405">
            <v>-230000</v>
          </cell>
          <cell r="C405" t="str">
            <v>A743</v>
          </cell>
        </row>
        <row r="406">
          <cell r="A406" t="str">
            <v>A750000007</v>
          </cell>
          <cell r="B406">
            <v>0</v>
          </cell>
          <cell r="C406" t="str">
            <v>A750</v>
          </cell>
        </row>
        <row r="407">
          <cell r="A407" t="str">
            <v>BALANS1</v>
          </cell>
          <cell r="B407">
            <v>-339000</v>
          </cell>
          <cell r="C407" t="str">
            <v>BALA</v>
          </cell>
        </row>
        <row r="408">
          <cell r="A408" t="str">
            <v>BALANS2</v>
          </cell>
          <cell r="B408">
            <v>-200</v>
          </cell>
          <cell r="C408" t="str">
            <v>BALA</v>
          </cell>
        </row>
        <row r="409">
          <cell r="A409" t="str">
            <v>BALANS4</v>
          </cell>
          <cell r="B409">
            <v>-34000</v>
          </cell>
          <cell r="C409" t="str">
            <v>BALA</v>
          </cell>
        </row>
        <row r="410">
          <cell r="A410" t="str">
            <v>BALANS5</v>
          </cell>
          <cell r="B410">
            <v>373200</v>
          </cell>
          <cell r="C410" t="str">
            <v>BALA</v>
          </cell>
        </row>
      </sheetData>
      <sheetData sheetId="14">
        <row r="1">
          <cell r="A1" t="str">
            <v>pc</v>
          </cell>
          <cell r="B1" t="str">
            <v>Bedrag</v>
          </cell>
          <cell r="C1" t="str">
            <v>pc4</v>
          </cell>
        </row>
        <row r="2">
          <cell r="A2" t="str">
            <v>6</v>
          </cell>
          <cell r="B2">
            <v>0</v>
          </cell>
          <cell r="C2" t="str">
            <v>6</v>
          </cell>
        </row>
        <row r="3">
          <cell r="A3" t="str">
            <v>7</v>
          </cell>
          <cell r="B3">
            <v>0</v>
          </cell>
          <cell r="C3" t="str">
            <v>7</v>
          </cell>
        </row>
        <row r="4">
          <cell r="A4" t="str">
            <v>A100000026</v>
          </cell>
          <cell r="B4">
            <v>17.87</v>
          </cell>
          <cell r="C4" t="str">
            <v>A100</v>
          </cell>
        </row>
        <row r="5">
          <cell r="A5" t="str">
            <v>A100000027</v>
          </cell>
          <cell r="B5">
            <v>-160.4</v>
          </cell>
          <cell r="C5" t="str">
            <v>A100</v>
          </cell>
        </row>
        <row r="6">
          <cell r="A6" t="str">
            <v>A100000086</v>
          </cell>
          <cell r="B6">
            <v>2798.8899999999994</v>
          </cell>
          <cell r="C6" t="str">
            <v>A100</v>
          </cell>
        </row>
        <row r="7">
          <cell r="A7" t="str">
            <v>A110000066</v>
          </cell>
          <cell r="B7">
            <v>3715.59</v>
          </cell>
          <cell r="C7" t="str">
            <v>A110</v>
          </cell>
        </row>
        <row r="8">
          <cell r="A8" t="str">
            <v>A110000067</v>
          </cell>
          <cell r="B8">
            <v>-3715.59</v>
          </cell>
          <cell r="C8" t="str">
            <v>A110</v>
          </cell>
        </row>
        <row r="9">
          <cell r="A9" t="str">
            <v>A110000076</v>
          </cell>
          <cell r="B9">
            <v>834.49</v>
          </cell>
          <cell r="C9" t="str">
            <v>A110</v>
          </cell>
        </row>
        <row r="10">
          <cell r="A10" t="str">
            <v>A110000077</v>
          </cell>
          <cell r="B10">
            <v>-834.49</v>
          </cell>
          <cell r="C10" t="str">
            <v>A110</v>
          </cell>
        </row>
        <row r="11">
          <cell r="A11" t="str">
            <v>A110000096</v>
          </cell>
          <cell r="B11">
            <v>159.38999999999999</v>
          </cell>
          <cell r="C11" t="str">
            <v>A110</v>
          </cell>
        </row>
        <row r="12">
          <cell r="A12" t="str">
            <v>A110000097</v>
          </cell>
          <cell r="B12">
            <v>-110</v>
          </cell>
          <cell r="C12" t="str">
            <v>A110</v>
          </cell>
        </row>
        <row r="13">
          <cell r="A13" t="str">
            <v>A110000106</v>
          </cell>
          <cell r="B13">
            <v>939.56999999999994</v>
          </cell>
          <cell r="C13" t="str">
            <v>A110</v>
          </cell>
        </row>
        <row r="14">
          <cell r="A14" t="str">
            <v>A110000107</v>
          </cell>
          <cell r="B14">
            <v>-810</v>
          </cell>
          <cell r="C14" t="str">
            <v>A110</v>
          </cell>
        </row>
        <row r="15">
          <cell r="A15" t="str">
            <v>A110000176</v>
          </cell>
          <cell r="B15">
            <v>377</v>
          </cell>
          <cell r="C15" t="str">
            <v>A110</v>
          </cell>
        </row>
        <row r="16">
          <cell r="A16" t="str">
            <v>A110000177</v>
          </cell>
          <cell r="B16">
            <v>-283.5</v>
          </cell>
          <cell r="C16" t="str">
            <v>A110</v>
          </cell>
        </row>
        <row r="17">
          <cell r="A17" t="str">
            <v>A110000246</v>
          </cell>
          <cell r="B17">
            <v>834.0100000000001</v>
          </cell>
          <cell r="C17" t="str">
            <v>A110</v>
          </cell>
        </row>
        <row r="18">
          <cell r="A18" t="str">
            <v>A110000256</v>
          </cell>
          <cell r="B18">
            <v>230.77</v>
          </cell>
          <cell r="C18" t="str">
            <v>A110</v>
          </cell>
        </row>
        <row r="19">
          <cell r="A19" t="str">
            <v>A110000266</v>
          </cell>
          <cell r="B19">
            <v>635.37</v>
          </cell>
          <cell r="C19" t="str">
            <v>A110</v>
          </cell>
        </row>
        <row r="20">
          <cell r="A20" t="str">
            <v>A110000296</v>
          </cell>
          <cell r="B20">
            <v>10452.369999999999</v>
          </cell>
          <cell r="C20" t="str">
            <v>A110</v>
          </cell>
        </row>
        <row r="21">
          <cell r="A21" t="str">
            <v>A110000317</v>
          </cell>
          <cell r="B21">
            <v>-600</v>
          </cell>
          <cell r="C21" t="str">
            <v>A110</v>
          </cell>
        </row>
        <row r="22">
          <cell r="A22" t="str">
            <v>A120000106</v>
          </cell>
          <cell r="B22">
            <v>1340.08</v>
          </cell>
          <cell r="C22" t="str">
            <v>A120</v>
          </cell>
        </row>
        <row r="23">
          <cell r="A23" t="str">
            <v>A120000107</v>
          </cell>
          <cell r="B23">
            <v>-39114.93</v>
          </cell>
          <cell r="C23" t="str">
            <v>A120</v>
          </cell>
        </row>
        <row r="24">
          <cell r="A24" t="str">
            <v>A120000136</v>
          </cell>
          <cell r="B24">
            <v>1108.6199999999999</v>
          </cell>
          <cell r="C24" t="str">
            <v>A120</v>
          </cell>
        </row>
        <row r="25">
          <cell r="A25" t="str">
            <v>A120000176</v>
          </cell>
          <cell r="B25">
            <v>2446.64</v>
          </cell>
          <cell r="C25" t="str">
            <v>A120</v>
          </cell>
        </row>
        <row r="26">
          <cell r="A26" t="str">
            <v>A120000196</v>
          </cell>
          <cell r="B26">
            <v>1256.57</v>
          </cell>
          <cell r="C26" t="str">
            <v>A120</v>
          </cell>
        </row>
        <row r="27">
          <cell r="A27" t="str">
            <v>A120000266</v>
          </cell>
          <cell r="B27">
            <v>938.65000000000009</v>
          </cell>
          <cell r="C27" t="str">
            <v>A120</v>
          </cell>
        </row>
        <row r="28">
          <cell r="A28" t="str">
            <v>A120000286</v>
          </cell>
          <cell r="B28">
            <v>3250</v>
          </cell>
          <cell r="C28" t="str">
            <v>A120</v>
          </cell>
        </row>
        <row r="29">
          <cell r="A29" t="str">
            <v>A120000296</v>
          </cell>
          <cell r="B29">
            <v>439.75</v>
          </cell>
          <cell r="C29" t="str">
            <v>A120</v>
          </cell>
        </row>
        <row r="30">
          <cell r="A30" t="str">
            <v>A120000306</v>
          </cell>
          <cell r="B30">
            <v>30691.9</v>
          </cell>
          <cell r="C30" t="str">
            <v>A120</v>
          </cell>
        </row>
        <row r="31">
          <cell r="A31" t="str">
            <v>A120000307</v>
          </cell>
          <cell r="B31">
            <v>-90</v>
          </cell>
          <cell r="C31" t="str">
            <v>A120</v>
          </cell>
        </row>
        <row r="32">
          <cell r="A32" t="str">
            <v>A120000316</v>
          </cell>
          <cell r="B32">
            <v>4253.4800000000005</v>
          </cell>
          <cell r="C32" t="str">
            <v>A120</v>
          </cell>
        </row>
        <row r="33">
          <cell r="A33" t="str">
            <v>A120000317</v>
          </cell>
          <cell r="B33">
            <v>-4400</v>
          </cell>
          <cell r="C33" t="str">
            <v>A120</v>
          </cell>
        </row>
        <row r="34">
          <cell r="A34" t="str">
            <v>A120000326</v>
          </cell>
          <cell r="B34">
            <v>549.31999999999994</v>
          </cell>
          <cell r="C34" t="str">
            <v>A120</v>
          </cell>
        </row>
        <row r="35">
          <cell r="A35" t="str">
            <v>A120000336</v>
          </cell>
          <cell r="B35">
            <v>411.82</v>
          </cell>
          <cell r="C35" t="str">
            <v>A120</v>
          </cell>
        </row>
        <row r="36">
          <cell r="A36" t="str">
            <v>A120000346</v>
          </cell>
          <cell r="B36">
            <v>149.01</v>
          </cell>
          <cell r="C36" t="str">
            <v>A120</v>
          </cell>
        </row>
        <row r="37">
          <cell r="A37" t="str">
            <v>A120000356</v>
          </cell>
          <cell r="B37">
            <v>507.77</v>
          </cell>
          <cell r="C37" t="str">
            <v>A120</v>
          </cell>
        </row>
        <row r="38">
          <cell r="A38" t="str">
            <v>A120000366</v>
          </cell>
          <cell r="B38">
            <v>556.79999999999995</v>
          </cell>
          <cell r="C38" t="str">
            <v>A120</v>
          </cell>
        </row>
        <row r="39">
          <cell r="A39" t="str">
            <v>A120009006</v>
          </cell>
          <cell r="B39">
            <v>-10000</v>
          </cell>
          <cell r="C39" t="str">
            <v>A120</v>
          </cell>
        </row>
        <row r="40">
          <cell r="A40" t="str">
            <v>A130000186</v>
          </cell>
          <cell r="B40">
            <v>14300.300000000001</v>
          </cell>
          <cell r="C40" t="str">
            <v>A130</v>
          </cell>
        </row>
        <row r="41">
          <cell r="A41" t="str">
            <v>A130000187</v>
          </cell>
          <cell r="B41">
            <v>-16243.05</v>
          </cell>
          <cell r="C41" t="str">
            <v>A130</v>
          </cell>
        </row>
        <row r="42">
          <cell r="A42" t="str">
            <v>A130000336</v>
          </cell>
          <cell r="B42">
            <v>5454.8799999999992</v>
          </cell>
          <cell r="C42" t="str">
            <v>A130</v>
          </cell>
        </row>
        <row r="43">
          <cell r="A43" t="str">
            <v>A130000337</v>
          </cell>
          <cell r="B43">
            <v>-3015.06</v>
          </cell>
          <cell r="C43" t="str">
            <v>A130</v>
          </cell>
        </row>
        <row r="44">
          <cell r="A44" t="str">
            <v>A130000806</v>
          </cell>
          <cell r="B44">
            <v>2533.19</v>
          </cell>
          <cell r="C44" t="str">
            <v>A130</v>
          </cell>
        </row>
        <row r="45">
          <cell r="A45" t="str">
            <v>A130000807</v>
          </cell>
          <cell r="B45">
            <v>-1990.0100000000002</v>
          </cell>
          <cell r="C45" t="str">
            <v>A130</v>
          </cell>
        </row>
        <row r="46">
          <cell r="A46" t="str">
            <v>A130000816</v>
          </cell>
          <cell r="B46">
            <v>100.65</v>
          </cell>
          <cell r="C46" t="str">
            <v>A130</v>
          </cell>
        </row>
        <row r="47">
          <cell r="A47" t="str">
            <v>A130000827</v>
          </cell>
          <cell r="B47">
            <v>0</v>
          </cell>
          <cell r="C47" t="str">
            <v>A130</v>
          </cell>
        </row>
        <row r="48">
          <cell r="A48" t="str">
            <v>A130001106</v>
          </cell>
          <cell r="B48">
            <v>1653.8200000000002</v>
          </cell>
          <cell r="C48" t="str">
            <v>A130</v>
          </cell>
        </row>
        <row r="49">
          <cell r="A49" t="str">
            <v>A130001107</v>
          </cell>
          <cell r="B49">
            <v>-2214</v>
          </cell>
          <cell r="C49" t="str">
            <v>A130</v>
          </cell>
        </row>
        <row r="50">
          <cell r="A50" t="str">
            <v>A130001136</v>
          </cell>
          <cell r="B50">
            <v>683.67</v>
          </cell>
          <cell r="C50" t="str">
            <v>A130</v>
          </cell>
        </row>
        <row r="51">
          <cell r="A51" t="str">
            <v>A130001137</v>
          </cell>
          <cell r="B51">
            <v>-668</v>
          </cell>
          <cell r="C51" t="str">
            <v>A130</v>
          </cell>
        </row>
        <row r="52">
          <cell r="A52" t="str">
            <v>A130001156</v>
          </cell>
          <cell r="B52">
            <v>12896.29</v>
          </cell>
          <cell r="C52" t="str">
            <v>A130</v>
          </cell>
        </row>
        <row r="53">
          <cell r="A53" t="str">
            <v>A130001157</v>
          </cell>
          <cell r="B53">
            <v>-13205</v>
          </cell>
          <cell r="C53" t="str">
            <v>A130</v>
          </cell>
        </row>
        <row r="54">
          <cell r="A54" t="str">
            <v>A130001606</v>
          </cell>
          <cell r="B54">
            <v>1801.3000000000004</v>
          </cell>
          <cell r="C54" t="str">
            <v>A130</v>
          </cell>
        </row>
        <row r="55">
          <cell r="A55" t="str">
            <v>A130001607</v>
          </cell>
          <cell r="B55">
            <v>-35.6</v>
          </cell>
          <cell r="C55" t="str">
            <v>A130</v>
          </cell>
        </row>
        <row r="56">
          <cell r="A56" t="str">
            <v>A130001616</v>
          </cell>
          <cell r="B56">
            <v>372.9</v>
          </cell>
          <cell r="C56" t="str">
            <v>A130</v>
          </cell>
        </row>
        <row r="57">
          <cell r="A57" t="str">
            <v>A130001617</v>
          </cell>
          <cell r="B57">
            <v>-153.36000000000001</v>
          </cell>
          <cell r="C57" t="str">
            <v>A130</v>
          </cell>
        </row>
        <row r="58">
          <cell r="A58" t="str">
            <v>A130001706</v>
          </cell>
          <cell r="B58">
            <v>183.51</v>
          </cell>
          <cell r="C58" t="str">
            <v>A130</v>
          </cell>
        </row>
        <row r="59">
          <cell r="A59" t="str">
            <v>A130003006</v>
          </cell>
          <cell r="B59">
            <v>469.28</v>
          </cell>
          <cell r="C59" t="str">
            <v>A130</v>
          </cell>
        </row>
        <row r="60">
          <cell r="A60" t="str">
            <v>A130003036</v>
          </cell>
          <cell r="B60">
            <v>595.92000000000007</v>
          </cell>
          <cell r="C60" t="str">
            <v>A130</v>
          </cell>
        </row>
        <row r="61">
          <cell r="A61" t="str">
            <v>A130003046</v>
          </cell>
          <cell r="B61">
            <v>68.06</v>
          </cell>
          <cell r="C61" t="str">
            <v>A130</v>
          </cell>
        </row>
        <row r="62">
          <cell r="A62" t="str">
            <v>A130003106</v>
          </cell>
          <cell r="B62">
            <v>247.05</v>
          </cell>
          <cell r="C62" t="str">
            <v>A130</v>
          </cell>
        </row>
        <row r="63">
          <cell r="A63" t="str">
            <v>A130004036</v>
          </cell>
          <cell r="B63">
            <v>951.67</v>
          </cell>
          <cell r="C63" t="str">
            <v>A130</v>
          </cell>
        </row>
        <row r="64">
          <cell r="A64" t="str">
            <v>A130004037</v>
          </cell>
          <cell r="B64">
            <v>-1950</v>
          </cell>
          <cell r="C64" t="str">
            <v>A130</v>
          </cell>
        </row>
        <row r="65">
          <cell r="A65" t="str">
            <v>A140000146</v>
          </cell>
          <cell r="B65">
            <v>293.62</v>
          </cell>
          <cell r="C65" t="str">
            <v>A140</v>
          </cell>
        </row>
        <row r="66">
          <cell r="A66" t="str">
            <v>A140000166</v>
          </cell>
          <cell r="B66">
            <v>599.06999999999994</v>
          </cell>
          <cell r="C66" t="str">
            <v>A140</v>
          </cell>
        </row>
        <row r="67">
          <cell r="A67" t="str">
            <v>A150000006</v>
          </cell>
          <cell r="B67">
            <v>18512.72</v>
          </cell>
          <cell r="C67" t="str">
            <v>A150</v>
          </cell>
        </row>
        <row r="68">
          <cell r="A68" t="str">
            <v>A150000007</v>
          </cell>
          <cell r="B68">
            <v>-56</v>
          </cell>
          <cell r="C68" t="str">
            <v>A150</v>
          </cell>
        </row>
        <row r="69">
          <cell r="A69" t="str">
            <v>A150000016</v>
          </cell>
          <cell r="B69">
            <v>2385.38</v>
          </cell>
          <cell r="C69" t="str">
            <v>A150</v>
          </cell>
        </row>
        <row r="70">
          <cell r="A70" t="str">
            <v>A150000017</v>
          </cell>
          <cell r="B70">
            <v>-916.76</v>
          </cell>
          <cell r="C70" t="str">
            <v>A150</v>
          </cell>
        </row>
        <row r="71">
          <cell r="A71" t="str">
            <v>A155000016</v>
          </cell>
          <cell r="B71">
            <v>-1249.79</v>
          </cell>
          <cell r="C71" t="str">
            <v>A155</v>
          </cell>
        </row>
        <row r="72">
          <cell r="A72" t="str">
            <v>A155000017</v>
          </cell>
          <cell r="B72">
            <v>1167.04</v>
          </cell>
          <cell r="C72" t="str">
            <v>A155</v>
          </cell>
        </row>
        <row r="73">
          <cell r="A73" t="str">
            <v>A155000036</v>
          </cell>
          <cell r="B73">
            <v>300.7</v>
          </cell>
          <cell r="C73" t="str">
            <v>A155</v>
          </cell>
        </row>
        <row r="74">
          <cell r="A74" t="str">
            <v>A155000037</v>
          </cell>
          <cell r="B74">
            <v>-260</v>
          </cell>
          <cell r="C74" t="str">
            <v>A155</v>
          </cell>
        </row>
        <row r="75">
          <cell r="A75" t="str">
            <v>A155000057</v>
          </cell>
          <cell r="B75">
            <v>-30</v>
          </cell>
          <cell r="C75" t="str">
            <v>A155</v>
          </cell>
        </row>
        <row r="76">
          <cell r="A76" t="str">
            <v>A155000096</v>
          </cell>
          <cell r="B76">
            <v>4646.3</v>
          </cell>
          <cell r="C76" t="str">
            <v>A155</v>
          </cell>
        </row>
        <row r="77">
          <cell r="A77" t="str">
            <v>A155000097</v>
          </cell>
          <cell r="B77">
            <v>-4790</v>
          </cell>
          <cell r="C77" t="str">
            <v>A155</v>
          </cell>
        </row>
        <row r="78">
          <cell r="A78" t="str">
            <v>A155000106</v>
          </cell>
          <cell r="B78">
            <v>-1655</v>
          </cell>
          <cell r="C78" t="str">
            <v>A155</v>
          </cell>
        </row>
        <row r="79">
          <cell r="A79" t="str">
            <v>A155000116</v>
          </cell>
          <cell r="B79">
            <v>4673.5200000000004</v>
          </cell>
          <cell r="C79" t="str">
            <v>A155</v>
          </cell>
        </row>
        <row r="80">
          <cell r="A80" t="str">
            <v>A155000117</v>
          </cell>
          <cell r="B80">
            <v>-4800</v>
          </cell>
          <cell r="C80" t="str">
            <v>A155</v>
          </cell>
        </row>
        <row r="81">
          <cell r="A81" t="str">
            <v>A155000136</v>
          </cell>
          <cell r="B81">
            <v>485</v>
          </cell>
          <cell r="C81" t="str">
            <v>A155</v>
          </cell>
        </row>
        <row r="82">
          <cell r="A82" t="str">
            <v>A155000137</v>
          </cell>
          <cell r="B82">
            <v>-500</v>
          </cell>
          <cell r="C82" t="str">
            <v>A155</v>
          </cell>
        </row>
        <row r="83">
          <cell r="A83" t="str">
            <v>A157000016</v>
          </cell>
          <cell r="B83">
            <v>250</v>
          </cell>
          <cell r="C83" t="str">
            <v>A157</v>
          </cell>
        </row>
        <row r="84">
          <cell r="A84" t="str">
            <v>A157000026</v>
          </cell>
          <cell r="B84">
            <v>546.17999999999995</v>
          </cell>
          <cell r="C84" t="str">
            <v>A157</v>
          </cell>
        </row>
        <row r="85">
          <cell r="A85" t="str">
            <v>A157000027</v>
          </cell>
          <cell r="B85">
            <v>-167.38</v>
          </cell>
          <cell r="C85" t="str">
            <v>A157</v>
          </cell>
        </row>
        <row r="86">
          <cell r="A86" t="str">
            <v>A157000046</v>
          </cell>
          <cell r="B86">
            <v>539.87999999999988</v>
          </cell>
          <cell r="C86" t="str">
            <v>A157</v>
          </cell>
        </row>
        <row r="87">
          <cell r="A87" t="str">
            <v>A157000056</v>
          </cell>
          <cell r="B87">
            <v>6869.82</v>
          </cell>
          <cell r="C87" t="str">
            <v>A157</v>
          </cell>
        </row>
        <row r="88">
          <cell r="A88" t="str">
            <v>A157000066</v>
          </cell>
          <cell r="B88">
            <v>1218.2999999999997</v>
          </cell>
          <cell r="C88" t="str">
            <v>A157</v>
          </cell>
        </row>
        <row r="89">
          <cell r="A89" t="str">
            <v>A157000076</v>
          </cell>
          <cell r="B89">
            <v>78.61</v>
          </cell>
          <cell r="C89" t="str">
            <v>A157</v>
          </cell>
        </row>
        <row r="90">
          <cell r="A90" t="str">
            <v>A157000086</v>
          </cell>
          <cell r="B90">
            <v>1020.38</v>
          </cell>
          <cell r="C90" t="str">
            <v>A157</v>
          </cell>
        </row>
        <row r="91">
          <cell r="A91" t="str">
            <v>A157000096</v>
          </cell>
          <cell r="B91">
            <v>652639.28</v>
          </cell>
          <cell r="C91" t="str">
            <v>A157</v>
          </cell>
        </row>
        <row r="92">
          <cell r="A92" t="str">
            <v>A157000097</v>
          </cell>
          <cell r="B92">
            <v>-2419.3699999999994</v>
          </cell>
          <cell r="C92" t="str">
            <v>A157</v>
          </cell>
        </row>
        <row r="93">
          <cell r="A93" t="str">
            <v>A157000106</v>
          </cell>
          <cell r="B93">
            <v>4979.41</v>
          </cell>
          <cell r="C93" t="str">
            <v>A157</v>
          </cell>
        </row>
        <row r="94">
          <cell r="A94" t="str">
            <v>A157000116</v>
          </cell>
          <cell r="B94">
            <v>1088.4999999999995</v>
          </cell>
          <cell r="C94" t="str">
            <v>A157</v>
          </cell>
        </row>
        <row r="95">
          <cell r="A95" t="str">
            <v>A157000126</v>
          </cell>
          <cell r="B95">
            <v>14187.9</v>
          </cell>
          <cell r="C95" t="str">
            <v>A157</v>
          </cell>
        </row>
        <row r="96">
          <cell r="A96" t="str">
            <v>A157000136</v>
          </cell>
          <cell r="B96">
            <v>20864.560000000001</v>
          </cell>
          <cell r="C96" t="str">
            <v>A157</v>
          </cell>
        </row>
        <row r="97">
          <cell r="A97" t="str">
            <v>A157000146</v>
          </cell>
          <cell r="B97">
            <v>356.89</v>
          </cell>
          <cell r="C97" t="str">
            <v>A157</v>
          </cell>
        </row>
        <row r="98">
          <cell r="A98" t="str">
            <v>A157000166</v>
          </cell>
          <cell r="B98">
            <v>7111.8700000000008</v>
          </cell>
          <cell r="C98" t="str">
            <v>A157</v>
          </cell>
        </row>
        <row r="99">
          <cell r="A99" t="str">
            <v>A157000176</v>
          </cell>
          <cell r="B99">
            <v>173.7</v>
          </cell>
          <cell r="C99" t="str">
            <v>A157</v>
          </cell>
        </row>
        <row r="100">
          <cell r="A100" t="str">
            <v>A157000186</v>
          </cell>
          <cell r="B100">
            <v>363</v>
          </cell>
          <cell r="C100" t="str">
            <v>A157</v>
          </cell>
        </row>
        <row r="101">
          <cell r="A101" t="str">
            <v>A157000206</v>
          </cell>
          <cell r="B101">
            <v>1491.5900000000001</v>
          </cell>
          <cell r="C101" t="str">
            <v>A157</v>
          </cell>
        </row>
        <row r="102">
          <cell r="A102" t="str">
            <v>A157000216</v>
          </cell>
          <cell r="B102">
            <v>12823.74</v>
          </cell>
          <cell r="C102" t="str">
            <v>A157</v>
          </cell>
        </row>
        <row r="103">
          <cell r="A103" t="str">
            <v>A157000226</v>
          </cell>
          <cell r="B103">
            <v>43.18</v>
          </cell>
          <cell r="C103" t="str">
            <v>A157</v>
          </cell>
        </row>
        <row r="104">
          <cell r="A104" t="str">
            <v>A157000256</v>
          </cell>
          <cell r="B104">
            <v>120</v>
          </cell>
          <cell r="C104" t="str">
            <v>A157</v>
          </cell>
        </row>
        <row r="105">
          <cell r="A105" t="str">
            <v>A157000266</v>
          </cell>
          <cell r="B105">
            <v>16914.89</v>
          </cell>
          <cell r="C105" t="str">
            <v>A157</v>
          </cell>
        </row>
        <row r="106">
          <cell r="A106" t="str">
            <v>A157000267</v>
          </cell>
          <cell r="B106">
            <v>-19663.440000000002</v>
          </cell>
          <cell r="C106" t="str">
            <v>A157</v>
          </cell>
        </row>
        <row r="107">
          <cell r="A107" t="str">
            <v>A157000276</v>
          </cell>
          <cell r="B107">
            <v>51333.05</v>
          </cell>
          <cell r="C107" t="str">
            <v>A157</v>
          </cell>
        </row>
        <row r="108">
          <cell r="A108" t="str">
            <v>A157000277</v>
          </cell>
          <cell r="B108">
            <v>-51092.240000000013</v>
          </cell>
          <cell r="C108" t="str">
            <v>A157</v>
          </cell>
        </row>
        <row r="109">
          <cell r="A109" t="str">
            <v>A157000286</v>
          </cell>
          <cell r="B109">
            <v>15903.559999999994</v>
          </cell>
          <cell r="C109" t="str">
            <v>A157</v>
          </cell>
        </row>
        <row r="110">
          <cell r="A110" t="str">
            <v>A157000287</v>
          </cell>
          <cell r="B110">
            <v>-147.41</v>
          </cell>
          <cell r="C110" t="str">
            <v>A157</v>
          </cell>
        </row>
        <row r="111">
          <cell r="A111" t="str">
            <v>A157000296</v>
          </cell>
          <cell r="B111">
            <v>3858.68</v>
          </cell>
          <cell r="C111" t="str">
            <v>A157</v>
          </cell>
        </row>
        <row r="112">
          <cell r="A112" t="str">
            <v>A157000306</v>
          </cell>
          <cell r="B112">
            <v>2005.1299999999999</v>
          </cell>
          <cell r="C112" t="str">
            <v>A157</v>
          </cell>
        </row>
        <row r="113">
          <cell r="A113" t="str">
            <v>A157000316</v>
          </cell>
          <cell r="B113">
            <v>571.45000000000005</v>
          </cell>
          <cell r="C113" t="str">
            <v>A157</v>
          </cell>
        </row>
        <row r="114">
          <cell r="A114" t="str">
            <v>A157000326</v>
          </cell>
          <cell r="B114">
            <v>16747.23</v>
          </cell>
          <cell r="C114" t="str">
            <v>A157</v>
          </cell>
        </row>
        <row r="115">
          <cell r="A115" t="str">
            <v>A157000336</v>
          </cell>
          <cell r="B115">
            <v>1590.9499999999998</v>
          </cell>
          <cell r="C115" t="str">
            <v>A157</v>
          </cell>
        </row>
        <row r="116">
          <cell r="A116" t="str">
            <v>A157000346</v>
          </cell>
          <cell r="B116">
            <v>2721.62</v>
          </cell>
          <cell r="C116" t="str">
            <v>A157</v>
          </cell>
        </row>
        <row r="117">
          <cell r="A117" t="str">
            <v>A157000356</v>
          </cell>
          <cell r="B117">
            <v>2375.92</v>
          </cell>
          <cell r="C117" t="str">
            <v>A157</v>
          </cell>
        </row>
        <row r="118">
          <cell r="A118" t="str">
            <v>A157000366</v>
          </cell>
          <cell r="B118">
            <v>385</v>
          </cell>
          <cell r="C118" t="str">
            <v>A157</v>
          </cell>
        </row>
        <row r="119">
          <cell r="A119" t="str">
            <v>A157000376</v>
          </cell>
          <cell r="B119">
            <v>1186.1400000000003</v>
          </cell>
          <cell r="C119" t="str">
            <v>A157</v>
          </cell>
        </row>
        <row r="120">
          <cell r="A120" t="str">
            <v>A157000386</v>
          </cell>
          <cell r="B120">
            <v>59.54</v>
          </cell>
          <cell r="C120" t="str">
            <v>A157</v>
          </cell>
        </row>
        <row r="121">
          <cell r="A121" t="str">
            <v>A157000396</v>
          </cell>
          <cell r="B121">
            <v>560</v>
          </cell>
          <cell r="C121" t="str">
            <v>A157</v>
          </cell>
        </row>
        <row r="122">
          <cell r="A122" t="str">
            <v>A157000406</v>
          </cell>
          <cell r="B122">
            <v>1429.71</v>
          </cell>
          <cell r="C122" t="str">
            <v>A157</v>
          </cell>
        </row>
        <row r="123">
          <cell r="A123" t="str">
            <v>A157000436</v>
          </cell>
          <cell r="B123">
            <v>315.25</v>
          </cell>
          <cell r="C123" t="str">
            <v>A157</v>
          </cell>
        </row>
        <row r="124">
          <cell r="A124" t="str">
            <v>A157000446</v>
          </cell>
          <cell r="B124">
            <v>55</v>
          </cell>
          <cell r="C124" t="str">
            <v>A157</v>
          </cell>
        </row>
        <row r="125">
          <cell r="A125" t="str">
            <v>A157009006</v>
          </cell>
          <cell r="B125">
            <v>-42000</v>
          </cell>
          <cell r="C125" t="str">
            <v>A157</v>
          </cell>
        </row>
        <row r="126">
          <cell r="A126" t="str">
            <v>A180000016</v>
          </cell>
          <cell r="B126">
            <v>11114.579999999996</v>
          </cell>
          <cell r="C126" t="str">
            <v>A180</v>
          </cell>
        </row>
        <row r="127">
          <cell r="A127" t="str">
            <v>A180000026</v>
          </cell>
          <cell r="B127">
            <v>13610.61</v>
          </cell>
          <cell r="C127" t="str">
            <v>A180</v>
          </cell>
        </row>
        <row r="128">
          <cell r="A128" t="str">
            <v>A180000046</v>
          </cell>
          <cell r="B128">
            <v>2420.0700000000002</v>
          </cell>
          <cell r="C128" t="str">
            <v>A180</v>
          </cell>
        </row>
        <row r="129">
          <cell r="A129" t="str">
            <v>A180000057</v>
          </cell>
          <cell r="B129">
            <v>0</v>
          </cell>
          <cell r="C129" t="str">
            <v>A180</v>
          </cell>
        </row>
        <row r="130">
          <cell r="A130" t="str">
            <v>A180000066</v>
          </cell>
          <cell r="B130">
            <v>3132.04</v>
          </cell>
          <cell r="C130" t="str">
            <v>A180</v>
          </cell>
        </row>
        <row r="131">
          <cell r="A131" t="str">
            <v>A180000076</v>
          </cell>
          <cell r="B131">
            <v>765.50000000000011</v>
          </cell>
          <cell r="C131" t="str">
            <v>A180</v>
          </cell>
        </row>
        <row r="132">
          <cell r="A132" t="str">
            <v>A180000086</v>
          </cell>
          <cell r="B132">
            <v>3463.75</v>
          </cell>
          <cell r="C132" t="str">
            <v>A180</v>
          </cell>
        </row>
        <row r="133">
          <cell r="A133" t="str">
            <v>A180000106</v>
          </cell>
          <cell r="B133">
            <v>270.39999999999998</v>
          </cell>
          <cell r="C133" t="str">
            <v>A180</v>
          </cell>
        </row>
        <row r="134">
          <cell r="A134" t="str">
            <v>A180000116</v>
          </cell>
          <cell r="B134">
            <v>2070.19</v>
          </cell>
          <cell r="C134" t="str">
            <v>A180</v>
          </cell>
        </row>
        <row r="135">
          <cell r="A135" t="str">
            <v>A180000117</v>
          </cell>
          <cell r="B135">
            <v>-1715.19</v>
          </cell>
          <cell r="C135" t="str">
            <v>A180</v>
          </cell>
        </row>
        <row r="136">
          <cell r="A136" t="str">
            <v>A180000126</v>
          </cell>
          <cell r="B136">
            <v>3422.3500000000004</v>
          </cell>
          <cell r="C136" t="str">
            <v>A180</v>
          </cell>
        </row>
        <row r="137">
          <cell r="A137" t="str">
            <v>A180000136</v>
          </cell>
          <cell r="B137">
            <v>2863.34</v>
          </cell>
          <cell r="C137" t="str">
            <v>A180</v>
          </cell>
        </row>
        <row r="138">
          <cell r="A138" t="str">
            <v>A180000137</v>
          </cell>
          <cell r="B138">
            <v>-2765</v>
          </cell>
          <cell r="C138" t="str">
            <v>A180</v>
          </cell>
        </row>
        <row r="139">
          <cell r="A139" t="str">
            <v>A300000136</v>
          </cell>
          <cell r="B139">
            <v>3407.7</v>
          </cell>
          <cell r="C139" t="str">
            <v>A300</v>
          </cell>
        </row>
        <row r="140">
          <cell r="A140" t="str">
            <v>A300000137</v>
          </cell>
          <cell r="B140">
            <v>-5530</v>
          </cell>
          <cell r="C140" t="str">
            <v>A300</v>
          </cell>
        </row>
        <row r="141">
          <cell r="A141" t="str">
            <v>A310000176</v>
          </cell>
          <cell r="B141">
            <v>1132.02</v>
          </cell>
          <cell r="C141" t="str">
            <v>A310</v>
          </cell>
        </row>
        <row r="142">
          <cell r="A142" t="str">
            <v>A310000177</v>
          </cell>
          <cell r="B142">
            <v>-435</v>
          </cell>
          <cell r="C142" t="str">
            <v>A310</v>
          </cell>
        </row>
        <row r="143">
          <cell r="A143" t="str">
            <v>A310000186</v>
          </cell>
          <cell r="B143">
            <v>20.399999999999999</v>
          </cell>
          <cell r="C143" t="str">
            <v>A310</v>
          </cell>
        </row>
        <row r="144">
          <cell r="A144" t="str">
            <v>A320000206</v>
          </cell>
          <cell r="B144">
            <v>9625.9299999999985</v>
          </cell>
          <cell r="C144" t="str">
            <v>A320</v>
          </cell>
        </row>
        <row r="145">
          <cell r="A145" t="str">
            <v>A320000207</v>
          </cell>
          <cell r="B145">
            <v>-8131</v>
          </cell>
          <cell r="C145" t="str">
            <v>A320</v>
          </cell>
        </row>
        <row r="146">
          <cell r="A146" t="str">
            <v>A320000216</v>
          </cell>
          <cell r="B146">
            <v>302.5</v>
          </cell>
          <cell r="C146" t="str">
            <v>A320</v>
          </cell>
        </row>
        <row r="147">
          <cell r="A147" t="str">
            <v>A320000226</v>
          </cell>
          <cell r="B147">
            <v>4658.6899999999996</v>
          </cell>
          <cell r="C147" t="str">
            <v>A320</v>
          </cell>
        </row>
        <row r="148">
          <cell r="A148" t="str">
            <v>A320000227</v>
          </cell>
          <cell r="B148">
            <v>-5369.5</v>
          </cell>
          <cell r="C148" t="str">
            <v>A320</v>
          </cell>
        </row>
        <row r="149">
          <cell r="A149" t="str">
            <v>A330000216</v>
          </cell>
          <cell r="B149">
            <v>836.81</v>
          </cell>
          <cell r="C149" t="str">
            <v>A330</v>
          </cell>
        </row>
        <row r="150">
          <cell r="A150" t="str">
            <v>A330000217</v>
          </cell>
          <cell r="B150">
            <v>-1672.1100000000001</v>
          </cell>
          <cell r="C150" t="str">
            <v>A330</v>
          </cell>
        </row>
        <row r="151">
          <cell r="A151" t="str">
            <v>A330000226</v>
          </cell>
          <cell r="B151">
            <v>9997</v>
          </cell>
          <cell r="C151" t="str">
            <v>A330</v>
          </cell>
        </row>
        <row r="152">
          <cell r="A152" t="str">
            <v>A330000227</v>
          </cell>
          <cell r="B152">
            <v>-10320</v>
          </cell>
          <cell r="C152" t="str">
            <v>A330</v>
          </cell>
        </row>
        <row r="153">
          <cell r="A153" t="str">
            <v>A330000236</v>
          </cell>
          <cell r="B153">
            <v>5908.46</v>
          </cell>
          <cell r="C153" t="str">
            <v>A330</v>
          </cell>
        </row>
        <row r="154">
          <cell r="A154" t="str">
            <v>A330000237</v>
          </cell>
          <cell r="B154">
            <v>-5006.68</v>
          </cell>
          <cell r="C154" t="str">
            <v>A330</v>
          </cell>
        </row>
        <row r="155">
          <cell r="A155" t="str">
            <v>A330000246</v>
          </cell>
          <cell r="B155">
            <v>232.67000000000002</v>
          </cell>
          <cell r="C155" t="str">
            <v>A330</v>
          </cell>
        </row>
        <row r="156">
          <cell r="A156" t="str">
            <v>A330000247</v>
          </cell>
          <cell r="B156">
            <v>-225</v>
          </cell>
          <cell r="C156" t="str">
            <v>A330</v>
          </cell>
        </row>
        <row r="157">
          <cell r="A157" t="str">
            <v>A330000256</v>
          </cell>
          <cell r="B157">
            <v>126.85</v>
          </cell>
          <cell r="C157" t="str">
            <v>A330</v>
          </cell>
        </row>
        <row r="158">
          <cell r="A158" t="str">
            <v>A330000257</v>
          </cell>
          <cell r="B158">
            <v>-287.3</v>
          </cell>
          <cell r="C158" t="str">
            <v>A330</v>
          </cell>
        </row>
        <row r="159">
          <cell r="A159" t="str">
            <v>A330000266</v>
          </cell>
          <cell r="B159">
            <v>153.56</v>
          </cell>
          <cell r="C159" t="str">
            <v>A330</v>
          </cell>
        </row>
        <row r="160">
          <cell r="A160" t="str">
            <v>A330000267</v>
          </cell>
          <cell r="B160">
            <v>-138</v>
          </cell>
          <cell r="C160" t="str">
            <v>A330</v>
          </cell>
        </row>
        <row r="161">
          <cell r="A161" t="str">
            <v>A330000276</v>
          </cell>
          <cell r="B161">
            <v>1368.2899999999997</v>
          </cell>
          <cell r="C161" t="str">
            <v>A330</v>
          </cell>
        </row>
        <row r="162">
          <cell r="A162" t="str">
            <v>A330000277</v>
          </cell>
          <cell r="B162">
            <v>-1200</v>
          </cell>
          <cell r="C162" t="str">
            <v>A330</v>
          </cell>
        </row>
        <row r="163">
          <cell r="A163" t="str">
            <v>A330000286</v>
          </cell>
          <cell r="B163">
            <v>61.900000000000006</v>
          </cell>
          <cell r="C163" t="str">
            <v>A330</v>
          </cell>
        </row>
        <row r="164">
          <cell r="A164" t="str">
            <v>A330000296</v>
          </cell>
          <cell r="B164">
            <v>341.09000000000003</v>
          </cell>
          <cell r="C164" t="str">
            <v>A330</v>
          </cell>
        </row>
        <row r="165">
          <cell r="A165" t="str">
            <v>A330000297</v>
          </cell>
          <cell r="B165">
            <v>-246.53</v>
          </cell>
          <cell r="C165" t="str">
            <v>A330</v>
          </cell>
        </row>
        <row r="166">
          <cell r="A166" t="str">
            <v>A330000316</v>
          </cell>
          <cell r="B166">
            <v>400.4</v>
          </cell>
          <cell r="C166" t="str">
            <v>A330</v>
          </cell>
        </row>
        <row r="167">
          <cell r="A167" t="str">
            <v>A330000326</v>
          </cell>
          <cell r="B167">
            <v>25385.899999999994</v>
          </cell>
          <cell r="C167" t="str">
            <v>A330</v>
          </cell>
        </row>
        <row r="168">
          <cell r="A168" t="str">
            <v>A330000327</v>
          </cell>
          <cell r="B168">
            <v>-25701.940000000002</v>
          </cell>
          <cell r="C168" t="str">
            <v>A330</v>
          </cell>
        </row>
        <row r="169">
          <cell r="A169" t="str">
            <v>A357000216</v>
          </cell>
          <cell r="B169">
            <v>3010.2000000000003</v>
          </cell>
          <cell r="C169" t="str">
            <v>A357</v>
          </cell>
        </row>
        <row r="170">
          <cell r="A170" t="str">
            <v>A357000386</v>
          </cell>
          <cell r="B170">
            <v>10386.900000000001</v>
          </cell>
          <cell r="C170" t="str">
            <v>A357</v>
          </cell>
        </row>
        <row r="171">
          <cell r="A171" t="str">
            <v>A501000086</v>
          </cell>
          <cell r="B171">
            <v>65000</v>
          </cell>
          <cell r="C171" t="str">
            <v>A501</v>
          </cell>
        </row>
        <row r="172">
          <cell r="A172" t="str">
            <v>A510025246</v>
          </cell>
          <cell r="B172">
            <v>2503.8000000000002</v>
          </cell>
          <cell r="C172" t="str">
            <v>A510</v>
          </cell>
        </row>
        <row r="173">
          <cell r="A173" t="str">
            <v>A510025286</v>
          </cell>
          <cell r="B173">
            <v>21270.15</v>
          </cell>
          <cell r="C173" t="str">
            <v>A510</v>
          </cell>
        </row>
        <row r="174">
          <cell r="A174" t="str">
            <v>A510085386</v>
          </cell>
          <cell r="B174">
            <v>11657.529999999999</v>
          </cell>
          <cell r="C174" t="str">
            <v>A510</v>
          </cell>
        </row>
        <row r="175">
          <cell r="A175" t="str">
            <v>A510110476</v>
          </cell>
          <cell r="B175">
            <v>1499.9</v>
          </cell>
          <cell r="C175" t="str">
            <v>A510</v>
          </cell>
        </row>
        <row r="176">
          <cell r="A176" t="str">
            <v>A510115036</v>
          </cell>
          <cell r="B176">
            <v>899.94</v>
          </cell>
          <cell r="C176" t="str">
            <v>A510</v>
          </cell>
        </row>
        <row r="177">
          <cell r="A177" t="str">
            <v>A510115246</v>
          </cell>
          <cell r="B177">
            <v>4146.6099999999997</v>
          </cell>
          <cell r="C177" t="str">
            <v>A510</v>
          </cell>
        </row>
        <row r="178">
          <cell r="A178" t="str">
            <v>A510115306</v>
          </cell>
          <cell r="B178">
            <v>29109.020000000004</v>
          </cell>
          <cell r="C178" t="str">
            <v>A510</v>
          </cell>
        </row>
        <row r="179">
          <cell r="A179" t="str">
            <v>A510115307</v>
          </cell>
          <cell r="B179">
            <v>-437.86</v>
          </cell>
          <cell r="C179" t="str">
            <v>A510</v>
          </cell>
        </row>
        <row r="180">
          <cell r="A180" t="str">
            <v>A510115446</v>
          </cell>
          <cell r="B180">
            <v>3000</v>
          </cell>
          <cell r="C180" t="str">
            <v>A510</v>
          </cell>
        </row>
        <row r="181">
          <cell r="A181" t="str">
            <v>A510115986</v>
          </cell>
          <cell r="B181">
            <v>2542.2999999999997</v>
          </cell>
          <cell r="C181" t="str">
            <v>A510</v>
          </cell>
        </row>
        <row r="182">
          <cell r="A182" t="str">
            <v>A510115987</v>
          </cell>
          <cell r="B182">
            <v>-1555.1399999999999</v>
          </cell>
          <cell r="C182" t="str">
            <v>A510</v>
          </cell>
        </row>
        <row r="183">
          <cell r="A183" t="str">
            <v>A510130996</v>
          </cell>
          <cell r="B183">
            <v>3500</v>
          </cell>
          <cell r="C183" t="str">
            <v>A510</v>
          </cell>
        </row>
        <row r="184">
          <cell r="A184" t="str">
            <v>A510165016</v>
          </cell>
          <cell r="B184">
            <v>7193.2799999999979</v>
          </cell>
          <cell r="C184" t="str">
            <v>A510</v>
          </cell>
        </row>
        <row r="185">
          <cell r="A185" t="str">
            <v>A510165017</v>
          </cell>
          <cell r="B185">
            <v>-630.66</v>
          </cell>
          <cell r="C185" t="str">
            <v>A510</v>
          </cell>
        </row>
        <row r="186">
          <cell r="A186" t="str">
            <v>A510165266</v>
          </cell>
          <cell r="B186">
            <v>23225.980000000003</v>
          </cell>
          <cell r="C186" t="str">
            <v>A510</v>
          </cell>
        </row>
        <row r="187">
          <cell r="A187" t="str">
            <v>A510165267</v>
          </cell>
          <cell r="B187">
            <v>-5161.32</v>
          </cell>
          <cell r="C187" t="str">
            <v>A510</v>
          </cell>
        </row>
        <row r="188">
          <cell r="A188" t="str">
            <v>A510165336</v>
          </cell>
          <cell r="B188">
            <v>8443.44</v>
          </cell>
          <cell r="C188" t="str">
            <v>A510</v>
          </cell>
        </row>
        <row r="189">
          <cell r="A189" t="str">
            <v>A510165337</v>
          </cell>
          <cell r="B189">
            <v>-1876.3200000000002</v>
          </cell>
          <cell r="C189" t="str">
            <v>A510</v>
          </cell>
        </row>
        <row r="190">
          <cell r="A190" t="str">
            <v>A510305106</v>
          </cell>
          <cell r="B190">
            <v>41841.420000000006</v>
          </cell>
          <cell r="C190" t="str">
            <v>A510</v>
          </cell>
        </row>
        <row r="191">
          <cell r="A191" t="str">
            <v>A510305246</v>
          </cell>
          <cell r="B191">
            <v>911.62</v>
          </cell>
          <cell r="C191" t="str">
            <v>A510</v>
          </cell>
        </row>
        <row r="192">
          <cell r="A192" t="str">
            <v>A510310226</v>
          </cell>
          <cell r="B192">
            <v>3656.69</v>
          </cell>
          <cell r="C192" t="str">
            <v>A510</v>
          </cell>
        </row>
        <row r="193">
          <cell r="A193" t="str">
            <v>A510310346</v>
          </cell>
          <cell r="B193">
            <v>1339.8400000000001</v>
          </cell>
          <cell r="C193" t="str">
            <v>A510</v>
          </cell>
        </row>
        <row r="194">
          <cell r="A194" t="str">
            <v>A510310436</v>
          </cell>
          <cell r="B194">
            <v>5500</v>
          </cell>
          <cell r="C194" t="str">
            <v>A510</v>
          </cell>
        </row>
        <row r="195">
          <cell r="A195" t="str">
            <v>A510315156</v>
          </cell>
          <cell r="B195">
            <v>7213.58</v>
          </cell>
          <cell r="C195" t="str">
            <v>A510</v>
          </cell>
        </row>
        <row r="196">
          <cell r="A196" t="str">
            <v>A510315246</v>
          </cell>
          <cell r="B196">
            <v>2962.1299999999997</v>
          </cell>
          <cell r="C196" t="str">
            <v>A510</v>
          </cell>
        </row>
        <row r="197">
          <cell r="A197" t="str">
            <v>A511000996</v>
          </cell>
          <cell r="B197">
            <v>12797.250000000004</v>
          </cell>
          <cell r="C197" t="str">
            <v>A511</v>
          </cell>
        </row>
        <row r="198">
          <cell r="A198" t="str">
            <v>A511020236</v>
          </cell>
          <cell r="B198">
            <v>5931.82</v>
          </cell>
          <cell r="C198" t="str">
            <v>A511</v>
          </cell>
        </row>
        <row r="199">
          <cell r="A199" t="str">
            <v>A511020286</v>
          </cell>
          <cell r="B199">
            <v>3000</v>
          </cell>
          <cell r="C199" t="str">
            <v>A511</v>
          </cell>
        </row>
        <row r="200">
          <cell r="A200" t="str">
            <v>A511020376</v>
          </cell>
          <cell r="B200">
            <v>572.4</v>
          </cell>
          <cell r="C200" t="str">
            <v>A511</v>
          </cell>
        </row>
        <row r="201">
          <cell r="A201" t="str">
            <v>A511020996</v>
          </cell>
          <cell r="B201">
            <v>2.5</v>
          </cell>
          <cell r="C201" t="str">
            <v>A511</v>
          </cell>
        </row>
        <row r="202">
          <cell r="A202" t="str">
            <v>A511025246</v>
          </cell>
          <cell r="B202">
            <v>228.43</v>
          </cell>
          <cell r="C202" t="str">
            <v>A511</v>
          </cell>
        </row>
        <row r="203">
          <cell r="A203" t="str">
            <v>A511025286</v>
          </cell>
          <cell r="B203">
            <v>12</v>
          </cell>
          <cell r="C203" t="str">
            <v>A511</v>
          </cell>
        </row>
        <row r="204">
          <cell r="A204" t="str">
            <v>A511080386</v>
          </cell>
          <cell r="B204">
            <v>1000</v>
          </cell>
          <cell r="C204" t="str">
            <v>A511</v>
          </cell>
        </row>
        <row r="205">
          <cell r="A205" t="str">
            <v>A511085296</v>
          </cell>
          <cell r="B205">
            <v>546.79999999999995</v>
          </cell>
          <cell r="C205" t="str">
            <v>A511</v>
          </cell>
        </row>
        <row r="206">
          <cell r="A206" t="str">
            <v>A511085386</v>
          </cell>
          <cell r="B206">
            <v>4461.1799999999994</v>
          </cell>
          <cell r="C206" t="str">
            <v>A511</v>
          </cell>
        </row>
        <row r="207">
          <cell r="A207" t="str">
            <v>A511110036</v>
          </cell>
          <cell r="B207">
            <v>1541.51</v>
          </cell>
          <cell r="C207" t="str">
            <v>A511</v>
          </cell>
        </row>
        <row r="208">
          <cell r="A208" t="str">
            <v>A511110136</v>
          </cell>
          <cell r="B208">
            <v>1000</v>
          </cell>
          <cell r="C208" t="str">
            <v>A511</v>
          </cell>
        </row>
        <row r="209">
          <cell r="A209" t="str">
            <v>A511110256</v>
          </cell>
          <cell r="B209">
            <v>760.73</v>
          </cell>
          <cell r="C209" t="str">
            <v>A511</v>
          </cell>
        </row>
        <row r="210">
          <cell r="A210" t="str">
            <v>A511110296</v>
          </cell>
          <cell r="B210">
            <v>1484.48</v>
          </cell>
          <cell r="C210" t="str">
            <v>A511</v>
          </cell>
        </row>
        <row r="211">
          <cell r="A211" t="str">
            <v>A511110356</v>
          </cell>
          <cell r="B211">
            <v>636.84</v>
          </cell>
          <cell r="C211" t="str">
            <v>A511</v>
          </cell>
        </row>
        <row r="212">
          <cell r="A212" t="str">
            <v>A511110466</v>
          </cell>
          <cell r="B212">
            <v>1000</v>
          </cell>
          <cell r="C212" t="str">
            <v>A511</v>
          </cell>
        </row>
        <row r="213">
          <cell r="A213" t="str">
            <v>A511110476</v>
          </cell>
          <cell r="B213">
            <v>692</v>
          </cell>
          <cell r="C213" t="str">
            <v>A511</v>
          </cell>
        </row>
        <row r="214">
          <cell r="A214" t="str">
            <v>A511110996</v>
          </cell>
          <cell r="B214">
            <v>12.87</v>
          </cell>
          <cell r="C214" t="str">
            <v>A511</v>
          </cell>
        </row>
        <row r="215">
          <cell r="A215" t="str">
            <v>A511115246</v>
          </cell>
          <cell r="B215">
            <v>802.93000000000018</v>
          </cell>
          <cell r="C215" t="str">
            <v>A511</v>
          </cell>
        </row>
        <row r="216">
          <cell r="A216" t="str">
            <v>A511115306</v>
          </cell>
          <cell r="B216">
            <v>9266.3700000000008</v>
          </cell>
          <cell r="C216" t="str">
            <v>A511</v>
          </cell>
        </row>
        <row r="217">
          <cell r="A217" t="str">
            <v>A511115307</v>
          </cell>
          <cell r="B217">
            <v>-3600</v>
          </cell>
          <cell r="C217" t="str">
            <v>A511</v>
          </cell>
        </row>
        <row r="218">
          <cell r="A218" t="str">
            <v>A511305106</v>
          </cell>
          <cell r="B218">
            <v>8058.840000000002</v>
          </cell>
          <cell r="C218" t="str">
            <v>A511</v>
          </cell>
        </row>
        <row r="219">
          <cell r="A219" t="str">
            <v>A511305107</v>
          </cell>
          <cell r="B219">
            <v>-3633.2</v>
          </cell>
          <cell r="C219" t="str">
            <v>A511</v>
          </cell>
        </row>
        <row r="220">
          <cell r="A220" t="str">
            <v>A511305246</v>
          </cell>
          <cell r="B220">
            <v>38</v>
          </cell>
          <cell r="C220" t="str">
            <v>A511</v>
          </cell>
        </row>
        <row r="221">
          <cell r="A221" t="str">
            <v>A511310226</v>
          </cell>
          <cell r="B221">
            <v>5724.2599999999993</v>
          </cell>
          <cell r="C221" t="str">
            <v>A511</v>
          </cell>
        </row>
        <row r="222">
          <cell r="A222" t="str">
            <v>A511310346</v>
          </cell>
          <cell r="B222">
            <v>3467.02</v>
          </cell>
          <cell r="C222" t="str">
            <v>A511</v>
          </cell>
        </row>
        <row r="223">
          <cell r="A223" t="str">
            <v>A511315156</v>
          </cell>
          <cell r="B223">
            <v>3311.2899999999995</v>
          </cell>
          <cell r="C223" t="str">
            <v>A511</v>
          </cell>
        </row>
        <row r="224">
          <cell r="A224" t="str">
            <v>A511315246</v>
          </cell>
          <cell r="B224">
            <v>19</v>
          </cell>
          <cell r="C224" t="str">
            <v>A511</v>
          </cell>
        </row>
        <row r="225">
          <cell r="A225" t="str">
            <v>A512020376</v>
          </cell>
          <cell r="B225">
            <v>1545</v>
          </cell>
          <cell r="C225" t="str">
            <v>A512</v>
          </cell>
        </row>
        <row r="226">
          <cell r="A226" t="str">
            <v>A513006316</v>
          </cell>
          <cell r="B226">
            <v>1950.31</v>
          </cell>
          <cell r="C226" t="str">
            <v>A513</v>
          </cell>
        </row>
        <row r="227">
          <cell r="A227" t="str">
            <v>A513006326</v>
          </cell>
          <cell r="B227">
            <v>3756.0299999999997</v>
          </cell>
          <cell r="C227" t="str">
            <v>A513</v>
          </cell>
        </row>
        <row r="228">
          <cell r="A228" t="str">
            <v>A513006386</v>
          </cell>
          <cell r="B228">
            <v>85.550000000000011</v>
          </cell>
          <cell r="C228" t="str">
            <v>A513</v>
          </cell>
        </row>
        <row r="229">
          <cell r="A229" t="str">
            <v>A513009016</v>
          </cell>
          <cell r="B229">
            <v>793.93999999999994</v>
          </cell>
          <cell r="C229" t="str">
            <v>A513</v>
          </cell>
        </row>
        <row r="230">
          <cell r="A230" t="str">
            <v>A513020376</v>
          </cell>
          <cell r="B230">
            <v>173.65</v>
          </cell>
          <cell r="C230" t="str">
            <v>A513</v>
          </cell>
        </row>
        <row r="231">
          <cell r="A231" t="str">
            <v>A513026316</v>
          </cell>
          <cell r="B231">
            <v>4464.29</v>
          </cell>
          <cell r="C231" t="str">
            <v>A513</v>
          </cell>
        </row>
        <row r="232">
          <cell r="A232" t="str">
            <v>A513026317</v>
          </cell>
          <cell r="B232">
            <v>-440</v>
          </cell>
          <cell r="C232" t="str">
            <v>A513</v>
          </cell>
        </row>
        <row r="233">
          <cell r="A233" t="str">
            <v>A513026326</v>
          </cell>
          <cell r="B233">
            <v>3576.3199999999997</v>
          </cell>
          <cell r="C233" t="str">
            <v>A513</v>
          </cell>
        </row>
        <row r="234">
          <cell r="A234" t="str">
            <v>A513026356</v>
          </cell>
          <cell r="B234">
            <v>1239</v>
          </cell>
          <cell r="C234" t="str">
            <v>A513</v>
          </cell>
        </row>
        <row r="235">
          <cell r="A235" t="str">
            <v>A513026386</v>
          </cell>
          <cell r="B235">
            <v>516.93999999999994</v>
          </cell>
          <cell r="C235" t="str">
            <v>A513</v>
          </cell>
        </row>
        <row r="236">
          <cell r="A236" t="str">
            <v>A513086316</v>
          </cell>
          <cell r="B236">
            <v>843.78</v>
          </cell>
          <cell r="C236" t="str">
            <v>A513</v>
          </cell>
        </row>
        <row r="237">
          <cell r="A237" t="str">
            <v>A513086326</v>
          </cell>
          <cell r="B237">
            <v>1700.4599999999998</v>
          </cell>
          <cell r="C237" t="str">
            <v>A513</v>
          </cell>
        </row>
        <row r="238">
          <cell r="A238" t="str">
            <v>A513086386</v>
          </cell>
          <cell r="B238">
            <v>519.05999999999995</v>
          </cell>
          <cell r="C238" t="str">
            <v>A513</v>
          </cell>
        </row>
        <row r="239">
          <cell r="A239" t="str">
            <v>A513110476</v>
          </cell>
          <cell r="B239">
            <v>480.83000000000004</v>
          </cell>
          <cell r="C239" t="str">
            <v>A513</v>
          </cell>
        </row>
        <row r="240">
          <cell r="A240" t="str">
            <v>A513116316</v>
          </cell>
          <cell r="B240">
            <v>6218.24</v>
          </cell>
          <cell r="C240" t="str">
            <v>A513</v>
          </cell>
        </row>
        <row r="241">
          <cell r="A241" t="str">
            <v>A513116317</v>
          </cell>
          <cell r="B241">
            <v>-1104.5999999999999</v>
          </cell>
          <cell r="C241" t="str">
            <v>A513</v>
          </cell>
        </row>
        <row r="242">
          <cell r="A242" t="str">
            <v>A513116326</v>
          </cell>
          <cell r="B242">
            <v>2969.79</v>
          </cell>
          <cell r="C242" t="str">
            <v>A513</v>
          </cell>
        </row>
        <row r="243">
          <cell r="A243" t="str">
            <v>A513116356</v>
          </cell>
          <cell r="B243">
            <v>3040.7799999999997</v>
          </cell>
          <cell r="C243" t="str">
            <v>A513</v>
          </cell>
        </row>
        <row r="244">
          <cell r="A244" t="str">
            <v>A513116357</v>
          </cell>
          <cell r="B244">
            <v>-836.79</v>
          </cell>
          <cell r="C244" t="str">
            <v>A513</v>
          </cell>
        </row>
        <row r="245">
          <cell r="A245" t="str">
            <v>A513116386</v>
          </cell>
          <cell r="B245">
            <v>1240.53</v>
          </cell>
          <cell r="C245" t="str">
            <v>A513</v>
          </cell>
        </row>
        <row r="246">
          <cell r="A246" t="str">
            <v>A513136316</v>
          </cell>
          <cell r="B246">
            <v>12500</v>
          </cell>
          <cell r="C246" t="str">
            <v>A513</v>
          </cell>
        </row>
        <row r="247">
          <cell r="A247" t="str">
            <v>A513166316</v>
          </cell>
          <cell r="B247">
            <v>1708.83</v>
          </cell>
          <cell r="C247" t="str">
            <v>A513</v>
          </cell>
        </row>
        <row r="248">
          <cell r="A248" t="str">
            <v>A513166317</v>
          </cell>
          <cell r="B248">
            <v>-683.53</v>
          </cell>
          <cell r="C248" t="str">
            <v>A513</v>
          </cell>
        </row>
        <row r="249">
          <cell r="A249" t="str">
            <v>A513166326</v>
          </cell>
          <cell r="B249">
            <v>1082.3900000000001</v>
          </cell>
          <cell r="C249" t="str">
            <v>A513</v>
          </cell>
        </row>
        <row r="250">
          <cell r="A250" t="str">
            <v>A513166386</v>
          </cell>
          <cell r="B250">
            <v>122</v>
          </cell>
          <cell r="C250" t="str">
            <v>A513</v>
          </cell>
        </row>
        <row r="251">
          <cell r="A251" t="str">
            <v>A513306316</v>
          </cell>
          <cell r="B251">
            <v>2910</v>
          </cell>
          <cell r="C251" t="str">
            <v>A513</v>
          </cell>
        </row>
        <row r="252">
          <cell r="A252" t="str">
            <v>A513306317</v>
          </cell>
          <cell r="B252">
            <v>-400</v>
          </cell>
          <cell r="C252" t="str">
            <v>A513</v>
          </cell>
        </row>
        <row r="253">
          <cell r="A253" t="str">
            <v>A513306326</v>
          </cell>
          <cell r="B253">
            <v>733.56</v>
          </cell>
          <cell r="C253" t="str">
            <v>A513</v>
          </cell>
        </row>
        <row r="254">
          <cell r="A254" t="str">
            <v>A513306356</v>
          </cell>
          <cell r="B254">
            <v>240</v>
          </cell>
          <cell r="C254" t="str">
            <v>A513</v>
          </cell>
        </row>
        <row r="255">
          <cell r="A255" t="str">
            <v>A513306386</v>
          </cell>
          <cell r="B255">
            <v>245.16</v>
          </cell>
          <cell r="C255" t="str">
            <v>A513</v>
          </cell>
        </row>
        <row r="256">
          <cell r="A256" t="str">
            <v>A513316316</v>
          </cell>
          <cell r="B256">
            <v>1681.42</v>
          </cell>
          <cell r="C256" t="str">
            <v>A513</v>
          </cell>
        </row>
        <row r="257">
          <cell r="A257" t="str">
            <v>A513316317</v>
          </cell>
          <cell r="B257">
            <v>-280</v>
          </cell>
          <cell r="C257" t="str">
            <v>A513</v>
          </cell>
        </row>
        <row r="258">
          <cell r="A258" t="str">
            <v>A513316326</v>
          </cell>
          <cell r="B258">
            <v>1299.48</v>
          </cell>
          <cell r="C258" t="str">
            <v>A513</v>
          </cell>
        </row>
        <row r="259">
          <cell r="A259" t="str">
            <v>A513316356</v>
          </cell>
          <cell r="B259">
            <v>174</v>
          </cell>
          <cell r="C259" t="str">
            <v>A513</v>
          </cell>
        </row>
        <row r="260">
          <cell r="A260" t="str">
            <v>A513316386</v>
          </cell>
          <cell r="B260">
            <v>105</v>
          </cell>
          <cell r="C260" t="str">
            <v>A513</v>
          </cell>
        </row>
        <row r="261">
          <cell r="A261" t="str">
            <v>A514020996</v>
          </cell>
          <cell r="B261">
            <v>37.5</v>
          </cell>
          <cell r="C261" t="str">
            <v>A514</v>
          </cell>
        </row>
        <row r="262">
          <cell r="A262" t="str">
            <v>A514080386</v>
          </cell>
          <cell r="B262">
            <v>16.5</v>
          </cell>
          <cell r="C262" t="str">
            <v>A514</v>
          </cell>
        </row>
        <row r="263">
          <cell r="A263" t="str">
            <v>A514080996</v>
          </cell>
          <cell r="B263">
            <v>1420.01</v>
          </cell>
          <cell r="C263" t="str">
            <v>A514</v>
          </cell>
        </row>
        <row r="264">
          <cell r="A264" t="str">
            <v>A514110996</v>
          </cell>
          <cell r="B264">
            <v>5558.7400000000007</v>
          </cell>
          <cell r="C264" t="str">
            <v>A514</v>
          </cell>
        </row>
        <row r="265">
          <cell r="A265" t="str">
            <v>A514110997</v>
          </cell>
          <cell r="B265">
            <v>-1970.04</v>
          </cell>
          <cell r="C265" t="str">
            <v>A514</v>
          </cell>
        </row>
        <row r="266">
          <cell r="A266" t="str">
            <v>A514160996</v>
          </cell>
          <cell r="B266">
            <v>879.74</v>
          </cell>
          <cell r="C266" t="str">
            <v>A514</v>
          </cell>
        </row>
        <row r="267">
          <cell r="A267" t="str">
            <v>A514160997</v>
          </cell>
          <cell r="B267">
            <v>-195.49</v>
          </cell>
          <cell r="C267" t="str">
            <v>A514</v>
          </cell>
        </row>
        <row r="268">
          <cell r="A268" t="str">
            <v>A514300996</v>
          </cell>
          <cell r="B268">
            <v>519.6</v>
          </cell>
          <cell r="C268" t="str">
            <v>A514</v>
          </cell>
        </row>
        <row r="269">
          <cell r="A269" t="str">
            <v>A514310226</v>
          </cell>
          <cell r="B269">
            <v>46.590000000000011</v>
          </cell>
          <cell r="C269" t="str">
            <v>A514</v>
          </cell>
        </row>
        <row r="270">
          <cell r="A270" t="str">
            <v>A515020326</v>
          </cell>
          <cell r="B270">
            <v>478.85</v>
          </cell>
          <cell r="C270" t="str">
            <v>A515</v>
          </cell>
        </row>
        <row r="271">
          <cell r="A271" t="str">
            <v>A515020376</v>
          </cell>
          <cell r="B271">
            <v>359.58</v>
          </cell>
          <cell r="C271" t="str">
            <v>A515</v>
          </cell>
        </row>
        <row r="272">
          <cell r="A272" t="str">
            <v>A515020996</v>
          </cell>
          <cell r="B272">
            <v>612</v>
          </cell>
          <cell r="C272" t="str">
            <v>A515</v>
          </cell>
        </row>
        <row r="273">
          <cell r="A273" t="str">
            <v>A515080996</v>
          </cell>
          <cell r="B273">
            <v>478.19</v>
          </cell>
          <cell r="C273" t="str">
            <v>A515</v>
          </cell>
        </row>
        <row r="274">
          <cell r="A274" t="str">
            <v>A515110036</v>
          </cell>
          <cell r="B274">
            <v>1452.38</v>
          </cell>
          <cell r="C274" t="str">
            <v>A515</v>
          </cell>
        </row>
        <row r="275">
          <cell r="A275" t="str">
            <v>A515110246</v>
          </cell>
          <cell r="B275">
            <v>4000</v>
          </cell>
          <cell r="C275" t="str">
            <v>A515</v>
          </cell>
        </row>
        <row r="276">
          <cell r="A276" t="str">
            <v>A515110256</v>
          </cell>
          <cell r="B276">
            <v>239.27</v>
          </cell>
          <cell r="C276" t="str">
            <v>A515</v>
          </cell>
        </row>
        <row r="277">
          <cell r="A277" t="str">
            <v>A515110356</v>
          </cell>
          <cell r="B277">
            <v>924.23</v>
          </cell>
          <cell r="C277" t="str">
            <v>A515</v>
          </cell>
        </row>
        <row r="278">
          <cell r="A278" t="str">
            <v>A515110476</v>
          </cell>
          <cell r="B278">
            <v>6222.3700000000008</v>
          </cell>
          <cell r="C278" t="str">
            <v>A515</v>
          </cell>
        </row>
        <row r="279">
          <cell r="A279" t="str">
            <v>A515110486</v>
          </cell>
          <cell r="B279">
            <v>1000</v>
          </cell>
          <cell r="C279" t="str">
            <v>A515</v>
          </cell>
        </row>
        <row r="280">
          <cell r="A280" t="str">
            <v>A515110506</v>
          </cell>
          <cell r="B280">
            <v>1000</v>
          </cell>
          <cell r="C280" t="str">
            <v>A515</v>
          </cell>
        </row>
        <row r="281">
          <cell r="A281" t="str">
            <v>A515110536</v>
          </cell>
          <cell r="B281">
            <v>1000</v>
          </cell>
          <cell r="C281" t="str">
            <v>A515</v>
          </cell>
        </row>
        <row r="282">
          <cell r="A282" t="str">
            <v>A515110996</v>
          </cell>
          <cell r="B282">
            <v>772.82</v>
          </cell>
          <cell r="C282" t="str">
            <v>A515</v>
          </cell>
        </row>
        <row r="283">
          <cell r="A283" t="str">
            <v>A515160996</v>
          </cell>
          <cell r="B283">
            <v>242.46</v>
          </cell>
          <cell r="C283" t="str">
            <v>A515</v>
          </cell>
        </row>
        <row r="284">
          <cell r="A284" t="str">
            <v>A515160997</v>
          </cell>
          <cell r="B284">
            <v>-80.989999999999995</v>
          </cell>
          <cell r="C284" t="str">
            <v>A515</v>
          </cell>
        </row>
        <row r="285">
          <cell r="A285" t="str">
            <v>A515300996</v>
          </cell>
          <cell r="B285">
            <v>2376</v>
          </cell>
          <cell r="C285" t="str">
            <v>A515</v>
          </cell>
        </row>
        <row r="286">
          <cell r="A286" t="str">
            <v>A515300997</v>
          </cell>
          <cell r="B286">
            <v>-2376</v>
          </cell>
          <cell r="C286" t="str">
            <v>A515</v>
          </cell>
        </row>
        <row r="287">
          <cell r="A287" t="str">
            <v>A515310226</v>
          </cell>
          <cell r="B287">
            <v>758.53</v>
          </cell>
          <cell r="C287" t="str">
            <v>A515</v>
          </cell>
        </row>
        <row r="288">
          <cell r="A288" t="str">
            <v>A515310346</v>
          </cell>
          <cell r="B288">
            <v>264.04999999999995</v>
          </cell>
          <cell r="C288" t="str">
            <v>A515</v>
          </cell>
        </row>
        <row r="289">
          <cell r="A289" t="str">
            <v>A516020236</v>
          </cell>
          <cell r="B289">
            <v>2087.5100000000002</v>
          </cell>
          <cell r="C289" t="str">
            <v>A516</v>
          </cell>
        </row>
        <row r="290">
          <cell r="A290" t="str">
            <v>A516020376</v>
          </cell>
          <cell r="B290">
            <v>21.8</v>
          </cell>
          <cell r="C290" t="str">
            <v>A516</v>
          </cell>
        </row>
        <row r="291">
          <cell r="A291" t="str">
            <v>A516020996</v>
          </cell>
          <cell r="B291">
            <v>6647.75</v>
          </cell>
          <cell r="C291" t="str">
            <v>A516</v>
          </cell>
        </row>
        <row r="292">
          <cell r="A292" t="str">
            <v>A516025316</v>
          </cell>
          <cell r="B292">
            <v>87.51</v>
          </cell>
          <cell r="C292" t="str">
            <v>A516</v>
          </cell>
        </row>
        <row r="293">
          <cell r="A293" t="str">
            <v>A516080996</v>
          </cell>
          <cell r="B293">
            <v>4630</v>
          </cell>
          <cell r="C293" t="str">
            <v>A516</v>
          </cell>
        </row>
        <row r="294">
          <cell r="A294" t="str">
            <v>A516110296</v>
          </cell>
          <cell r="B294">
            <v>1515.52</v>
          </cell>
          <cell r="C294" t="str">
            <v>A516</v>
          </cell>
        </row>
        <row r="295">
          <cell r="A295" t="str">
            <v>A516110476</v>
          </cell>
          <cell r="B295">
            <v>135</v>
          </cell>
          <cell r="C295" t="str">
            <v>A516</v>
          </cell>
        </row>
        <row r="296">
          <cell r="A296" t="str">
            <v>A516130996</v>
          </cell>
          <cell r="B296">
            <v>5250</v>
          </cell>
          <cell r="C296" t="str">
            <v>A516</v>
          </cell>
        </row>
        <row r="297">
          <cell r="A297" t="str">
            <v>A516160996</v>
          </cell>
          <cell r="B297">
            <v>744.57999999999993</v>
          </cell>
          <cell r="C297" t="str">
            <v>A516</v>
          </cell>
        </row>
        <row r="298">
          <cell r="A298" t="str">
            <v>A516160997</v>
          </cell>
          <cell r="B298">
            <v>-165.46</v>
          </cell>
          <cell r="C298" t="str">
            <v>A516</v>
          </cell>
        </row>
        <row r="299">
          <cell r="A299" t="str">
            <v>A516300996</v>
          </cell>
          <cell r="B299">
            <v>3470</v>
          </cell>
          <cell r="C299" t="str">
            <v>A516</v>
          </cell>
        </row>
        <row r="300">
          <cell r="A300" t="str">
            <v>A516310226</v>
          </cell>
          <cell r="B300">
            <v>5730.01</v>
          </cell>
          <cell r="C300" t="str">
            <v>A516</v>
          </cell>
        </row>
        <row r="301">
          <cell r="A301" t="str">
            <v>A516310346</v>
          </cell>
          <cell r="B301">
            <v>3487.54</v>
          </cell>
          <cell r="C301" t="str">
            <v>A516</v>
          </cell>
        </row>
        <row r="302">
          <cell r="A302" t="str">
            <v>A516310436</v>
          </cell>
          <cell r="B302">
            <v>2956.27</v>
          </cell>
          <cell r="C302" t="str">
            <v>A516</v>
          </cell>
        </row>
        <row r="303">
          <cell r="A303" t="str">
            <v>A516310996</v>
          </cell>
          <cell r="B303">
            <v>3343.4500000000003</v>
          </cell>
          <cell r="C303" t="str">
            <v>A516</v>
          </cell>
        </row>
        <row r="304">
          <cell r="A304" t="str">
            <v>A517020376</v>
          </cell>
          <cell r="B304">
            <v>452.8</v>
          </cell>
          <cell r="C304" t="str">
            <v>A517</v>
          </cell>
        </row>
        <row r="305">
          <cell r="A305" t="str">
            <v>A517020996</v>
          </cell>
          <cell r="B305">
            <v>15829.69</v>
          </cell>
          <cell r="C305" t="str">
            <v>A517</v>
          </cell>
        </row>
        <row r="306">
          <cell r="A306" t="str">
            <v>A517080386</v>
          </cell>
          <cell r="B306">
            <v>16888.410000000003</v>
          </cell>
          <cell r="C306" t="str">
            <v>A517</v>
          </cell>
        </row>
        <row r="307">
          <cell r="A307" t="str">
            <v>A517080996</v>
          </cell>
          <cell r="B307">
            <v>75213.95</v>
          </cell>
          <cell r="C307" t="str">
            <v>A517</v>
          </cell>
        </row>
        <row r="308">
          <cell r="A308" t="str">
            <v>A517080997</v>
          </cell>
          <cell r="B308">
            <v>-134.36000000000001</v>
          </cell>
          <cell r="C308" t="str">
            <v>A517</v>
          </cell>
        </row>
        <row r="309">
          <cell r="A309" t="str">
            <v>A517110476</v>
          </cell>
          <cell r="B309">
            <v>488.8</v>
          </cell>
          <cell r="C309" t="str">
            <v>A517</v>
          </cell>
        </row>
        <row r="310">
          <cell r="A310" t="str">
            <v>A517110996</v>
          </cell>
          <cell r="B310">
            <v>80183.180000000008</v>
          </cell>
          <cell r="C310" t="str">
            <v>A517</v>
          </cell>
        </row>
        <row r="311">
          <cell r="A311" t="str">
            <v>A517110997</v>
          </cell>
          <cell r="B311">
            <v>-1689.24</v>
          </cell>
          <cell r="C311" t="str">
            <v>A517</v>
          </cell>
        </row>
        <row r="312">
          <cell r="A312" t="str">
            <v>A517130996</v>
          </cell>
          <cell r="B312">
            <v>24750</v>
          </cell>
          <cell r="C312" t="str">
            <v>A517</v>
          </cell>
        </row>
        <row r="313">
          <cell r="A313" t="str">
            <v>A517160996</v>
          </cell>
          <cell r="B313">
            <v>25372.63</v>
          </cell>
          <cell r="C313" t="str">
            <v>A517</v>
          </cell>
        </row>
        <row r="314">
          <cell r="A314" t="str">
            <v>A517300996</v>
          </cell>
          <cell r="B314">
            <v>4593.13</v>
          </cell>
          <cell r="C314" t="str">
            <v>A517</v>
          </cell>
        </row>
        <row r="315">
          <cell r="A315" t="str">
            <v>A517310436</v>
          </cell>
          <cell r="B315">
            <v>12027.58</v>
          </cell>
          <cell r="C315" t="str">
            <v>A517</v>
          </cell>
        </row>
        <row r="316">
          <cell r="A316" t="str">
            <v>A517310996</v>
          </cell>
          <cell r="B316">
            <v>16785.900000000001</v>
          </cell>
          <cell r="C316" t="str">
            <v>A517</v>
          </cell>
        </row>
        <row r="317">
          <cell r="A317" t="str">
            <v>A530165296</v>
          </cell>
          <cell r="B317">
            <v>476.39</v>
          </cell>
          <cell r="C317" t="str">
            <v>A530</v>
          </cell>
        </row>
        <row r="318">
          <cell r="A318" t="str">
            <v>A530325366</v>
          </cell>
          <cell r="B318">
            <v>18100</v>
          </cell>
          <cell r="C318" t="str">
            <v>A530</v>
          </cell>
        </row>
        <row r="319">
          <cell r="A319" t="str">
            <v>A532050496</v>
          </cell>
          <cell r="B319">
            <v>4000</v>
          </cell>
          <cell r="C319" t="str">
            <v>A532</v>
          </cell>
        </row>
        <row r="320">
          <cell r="A320" t="str">
            <v>A532160996</v>
          </cell>
          <cell r="B320">
            <v>214.38</v>
          </cell>
          <cell r="C320" t="str">
            <v>A532</v>
          </cell>
        </row>
        <row r="321">
          <cell r="A321" t="str">
            <v>A532165226</v>
          </cell>
          <cell r="B321">
            <v>1396.04</v>
          </cell>
          <cell r="C321" t="str">
            <v>A532</v>
          </cell>
        </row>
        <row r="322">
          <cell r="A322" t="str">
            <v>A532165296</v>
          </cell>
          <cell r="B322">
            <v>820.2600000000001</v>
          </cell>
          <cell r="C322" t="str">
            <v>A532</v>
          </cell>
        </row>
        <row r="323">
          <cell r="A323" t="str">
            <v>A532245146</v>
          </cell>
          <cell r="B323">
            <v>2500</v>
          </cell>
          <cell r="C323" t="str">
            <v>A532</v>
          </cell>
        </row>
        <row r="324">
          <cell r="A324" t="str">
            <v>A532300436</v>
          </cell>
          <cell r="B324">
            <v>670.42</v>
          </cell>
          <cell r="C324" t="str">
            <v>A532</v>
          </cell>
        </row>
        <row r="325">
          <cell r="A325" t="str">
            <v>A532300446</v>
          </cell>
          <cell r="B325">
            <v>800</v>
          </cell>
          <cell r="C325" t="str">
            <v>A532</v>
          </cell>
        </row>
        <row r="326">
          <cell r="A326" t="str">
            <v>A532300456</v>
          </cell>
          <cell r="B326">
            <v>800</v>
          </cell>
          <cell r="C326" t="str">
            <v>A532</v>
          </cell>
        </row>
        <row r="327">
          <cell r="A327" t="str">
            <v>A534026356</v>
          </cell>
          <cell r="B327">
            <v>50</v>
          </cell>
          <cell r="C327" t="str">
            <v>A534</v>
          </cell>
        </row>
        <row r="328">
          <cell r="A328" t="str">
            <v>A534166316</v>
          </cell>
          <cell r="B328">
            <v>1500</v>
          </cell>
          <cell r="C328" t="str">
            <v>A534</v>
          </cell>
        </row>
        <row r="329">
          <cell r="A329" t="str">
            <v>A534166326</v>
          </cell>
          <cell r="B329">
            <v>540.70000000000005</v>
          </cell>
          <cell r="C329" t="str">
            <v>A534</v>
          </cell>
        </row>
        <row r="330">
          <cell r="A330" t="str">
            <v>A534306316</v>
          </cell>
          <cell r="B330">
            <v>173.7</v>
          </cell>
          <cell r="C330" t="str">
            <v>A534</v>
          </cell>
        </row>
        <row r="331">
          <cell r="A331" t="str">
            <v>A535160996</v>
          </cell>
          <cell r="B331">
            <v>705.74</v>
          </cell>
          <cell r="C331" t="str">
            <v>A535</v>
          </cell>
        </row>
        <row r="332">
          <cell r="A332" t="str">
            <v>A535300996</v>
          </cell>
          <cell r="B332">
            <v>1350.19</v>
          </cell>
          <cell r="C332" t="str">
            <v>A535</v>
          </cell>
        </row>
        <row r="333">
          <cell r="A333" t="str">
            <v>A536160996</v>
          </cell>
          <cell r="B333">
            <v>583.04999999999995</v>
          </cell>
          <cell r="C333" t="str">
            <v>A536</v>
          </cell>
        </row>
        <row r="334">
          <cell r="A334" t="str">
            <v>A536240996</v>
          </cell>
          <cell r="B334">
            <v>962.64</v>
          </cell>
          <cell r="C334" t="str">
            <v>A536</v>
          </cell>
        </row>
        <row r="335">
          <cell r="A335" t="str">
            <v>A536300996</v>
          </cell>
          <cell r="B335">
            <v>1926</v>
          </cell>
          <cell r="C335" t="str">
            <v>A536</v>
          </cell>
        </row>
        <row r="336">
          <cell r="A336" t="str">
            <v>A537300436</v>
          </cell>
          <cell r="B336">
            <v>1129.58</v>
          </cell>
          <cell r="C336" t="str">
            <v>A537</v>
          </cell>
        </row>
        <row r="337">
          <cell r="A337" t="str">
            <v>A538020996</v>
          </cell>
          <cell r="B337">
            <v>3891.6</v>
          </cell>
          <cell r="C337" t="str">
            <v>A538</v>
          </cell>
        </row>
        <row r="338">
          <cell r="A338" t="str">
            <v>A538160996</v>
          </cell>
          <cell r="B338">
            <v>16033.1</v>
          </cell>
          <cell r="C338" t="str">
            <v>A538</v>
          </cell>
        </row>
        <row r="339">
          <cell r="A339" t="str">
            <v>A538300996</v>
          </cell>
          <cell r="B339">
            <v>3140.37</v>
          </cell>
          <cell r="C339" t="str">
            <v>A538</v>
          </cell>
        </row>
        <row r="340">
          <cell r="A340" t="str">
            <v>A538320996</v>
          </cell>
          <cell r="B340">
            <v>129.62</v>
          </cell>
          <cell r="C340" t="str">
            <v>A538</v>
          </cell>
        </row>
        <row r="341">
          <cell r="A341" t="str">
            <v>A540000086</v>
          </cell>
          <cell r="B341">
            <v>7486.14</v>
          </cell>
          <cell r="C341" t="str">
            <v>A540</v>
          </cell>
        </row>
        <row r="342">
          <cell r="A342" t="str">
            <v>A540165296</v>
          </cell>
          <cell r="B342">
            <v>7946.8300000000036</v>
          </cell>
          <cell r="C342" t="str">
            <v>A540</v>
          </cell>
        </row>
        <row r="343">
          <cell r="A343" t="str">
            <v>A540165336</v>
          </cell>
          <cell r="B343">
            <v>176.42000000000002</v>
          </cell>
          <cell r="C343" t="str">
            <v>A540</v>
          </cell>
        </row>
        <row r="344">
          <cell r="A344" t="str">
            <v>A550000206</v>
          </cell>
          <cell r="B344">
            <v>23135.11</v>
          </cell>
          <cell r="C344" t="str">
            <v>A550</v>
          </cell>
        </row>
        <row r="345">
          <cell r="A345" t="str">
            <v>A551000206</v>
          </cell>
          <cell r="B345">
            <v>13948.140000000001</v>
          </cell>
          <cell r="C345" t="str">
            <v>A551</v>
          </cell>
        </row>
        <row r="346">
          <cell r="A346" t="str">
            <v>A551000207</v>
          </cell>
          <cell r="B346">
            <v>-177.98</v>
          </cell>
          <cell r="C346" t="str">
            <v>A551</v>
          </cell>
        </row>
        <row r="347">
          <cell r="A347" t="str">
            <v>A560000096</v>
          </cell>
          <cell r="B347">
            <v>79408.550000000017</v>
          </cell>
          <cell r="C347" t="str">
            <v>A560</v>
          </cell>
        </row>
        <row r="348">
          <cell r="A348" t="str">
            <v>A560000136</v>
          </cell>
          <cell r="B348">
            <v>1116.0900000000001</v>
          </cell>
          <cell r="C348" t="str">
            <v>A560</v>
          </cell>
        </row>
        <row r="349">
          <cell r="A349" t="str">
            <v>A560000186</v>
          </cell>
          <cell r="B349">
            <v>2537.8099999999995</v>
          </cell>
          <cell r="C349" t="str">
            <v>A560</v>
          </cell>
        </row>
        <row r="350">
          <cell r="A350" t="str">
            <v>A560000216</v>
          </cell>
          <cell r="B350">
            <v>639.04</v>
          </cell>
          <cell r="C350" t="str">
            <v>A560</v>
          </cell>
        </row>
        <row r="351">
          <cell r="A351" t="str">
            <v>A560000306</v>
          </cell>
          <cell r="B351">
            <v>1101.0999999999999</v>
          </cell>
          <cell r="C351" t="str">
            <v>A560</v>
          </cell>
        </row>
        <row r="352">
          <cell r="A352" t="str">
            <v>A560000316</v>
          </cell>
          <cell r="B352">
            <v>1329.4</v>
          </cell>
          <cell r="C352" t="str">
            <v>A560</v>
          </cell>
        </row>
        <row r="353">
          <cell r="A353" t="str">
            <v>A560000327</v>
          </cell>
          <cell r="B353">
            <v>-935</v>
          </cell>
          <cell r="C353" t="str">
            <v>A560</v>
          </cell>
        </row>
        <row r="354">
          <cell r="A354" t="str">
            <v>A560009016</v>
          </cell>
          <cell r="B354">
            <v>657.96</v>
          </cell>
          <cell r="C354" t="str">
            <v>A560</v>
          </cell>
        </row>
        <row r="355">
          <cell r="A355" t="str">
            <v>A560085396</v>
          </cell>
          <cell r="B355">
            <v>2012.71</v>
          </cell>
          <cell r="C355" t="str">
            <v>A560</v>
          </cell>
        </row>
        <row r="356">
          <cell r="A356" t="str">
            <v>A560086316</v>
          </cell>
          <cell r="B356">
            <v>1088.96</v>
          </cell>
          <cell r="C356" t="str">
            <v>A560</v>
          </cell>
        </row>
        <row r="357">
          <cell r="A357" t="str">
            <v>A560087906</v>
          </cell>
          <cell r="B357">
            <v>47367.469999999994</v>
          </cell>
          <cell r="C357" t="str">
            <v>A560</v>
          </cell>
        </row>
        <row r="358">
          <cell r="A358" t="str">
            <v>A560099006</v>
          </cell>
          <cell r="B358">
            <v>134000</v>
          </cell>
          <cell r="C358" t="str">
            <v>A560</v>
          </cell>
        </row>
        <row r="359">
          <cell r="A359" t="str">
            <v>A560115986</v>
          </cell>
          <cell r="B359">
            <v>347.11</v>
          </cell>
          <cell r="C359" t="str">
            <v>A560</v>
          </cell>
        </row>
        <row r="360">
          <cell r="A360" t="str">
            <v>A560170996</v>
          </cell>
          <cell r="B360">
            <v>26580</v>
          </cell>
          <cell r="C360" t="str">
            <v>A560</v>
          </cell>
        </row>
        <row r="361">
          <cell r="A361" t="str">
            <v>A560170997</v>
          </cell>
          <cell r="B361">
            <v>-20885.22</v>
          </cell>
          <cell r="C361" t="str">
            <v>A560</v>
          </cell>
        </row>
        <row r="362">
          <cell r="A362" t="str">
            <v>A560210996</v>
          </cell>
          <cell r="B362">
            <v>500</v>
          </cell>
          <cell r="C362" t="str">
            <v>A560</v>
          </cell>
        </row>
        <row r="363">
          <cell r="A363" t="str">
            <v>A560245126</v>
          </cell>
          <cell r="B363">
            <v>2004.2099999999998</v>
          </cell>
          <cell r="C363" t="str">
            <v>A560</v>
          </cell>
        </row>
        <row r="364">
          <cell r="A364" t="str">
            <v>A560245436</v>
          </cell>
          <cell r="B364">
            <v>2053.1999999999998</v>
          </cell>
          <cell r="C364" t="str">
            <v>A560</v>
          </cell>
        </row>
        <row r="365">
          <cell r="A365" t="str">
            <v>A560305406</v>
          </cell>
          <cell r="B365">
            <v>583.67000000000007</v>
          </cell>
          <cell r="C365" t="str">
            <v>A560</v>
          </cell>
        </row>
        <row r="366">
          <cell r="A366" t="str">
            <v>A560320006</v>
          </cell>
          <cell r="B366">
            <v>4000</v>
          </cell>
          <cell r="C366" t="str">
            <v>A560</v>
          </cell>
        </row>
        <row r="367">
          <cell r="A367" t="str">
            <v>A570000016</v>
          </cell>
          <cell r="B367">
            <v>51091.649999999994</v>
          </cell>
          <cell r="C367" t="str">
            <v>A570</v>
          </cell>
        </row>
        <row r="368">
          <cell r="A368" t="str">
            <v>A570000026</v>
          </cell>
          <cell r="B368">
            <v>1802.94</v>
          </cell>
          <cell r="C368" t="str">
            <v>A570</v>
          </cell>
        </row>
        <row r="369">
          <cell r="A369" t="str">
            <v>A570000036</v>
          </cell>
          <cell r="B369">
            <v>6044.2699999999995</v>
          </cell>
          <cell r="C369" t="str">
            <v>A570</v>
          </cell>
        </row>
        <row r="370">
          <cell r="A370" t="str">
            <v>A570000046</v>
          </cell>
          <cell r="B370">
            <v>3012.3900000000003</v>
          </cell>
          <cell r="C370" t="str">
            <v>A570</v>
          </cell>
        </row>
        <row r="371">
          <cell r="A371" t="str">
            <v>A570000056</v>
          </cell>
          <cell r="B371">
            <v>3585.7700000000004</v>
          </cell>
          <cell r="C371" t="str">
            <v>A570</v>
          </cell>
        </row>
        <row r="372">
          <cell r="A372" t="str">
            <v>A570000066</v>
          </cell>
          <cell r="B372">
            <v>3072.58</v>
          </cell>
          <cell r="C372" t="str">
            <v>A570</v>
          </cell>
        </row>
        <row r="373">
          <cell r="A373" t="str">
            <v>A570000076</v>
          </cell>
          <cell r="B373">
            <v>1199</v>
          </cell>
          <cell r="C373" t="str">
            <v>A570</v>
          </cell>
        </row>
        <row r="374">
          <cell r="A374" t="str">
            <v>A570000086</v>
          </cell>
          <cell r="B374">
            <v>1199</v>
          </cell>
          <cell r="C374" t="str">
            <v>A570</v>
          </cell>
        </row>
        <row r="375">
          <cell r="A375" t="str">
            <v>A570000096</v>
          </cell>
          <cell r="B375">
            <v>849.53</v>
          </cell>
          <cell r="C375" t="str">
            <v>A570</v>
          </cell>
        </row>
        <row r="376">
          <cell r="A376" t="str">
            <v>A570000106</v>
          </cell>
          <cell r="B376">
            <v>1678.18</v>
          </cell>
          <cell r="C376" t="str">
            <v>A570</v>
          </cell>
        </row>
        <row r="377">
          <cell r="A377" t="str">
            <v>A570000116</v>
          </cell>
          <cell r="B377">
            <v>1900</v>
          </cell>
          <cell r="C377" t="str">
            <v>A570</v>
          </cell>
        </row>
        <row r="378">
          <cell r="A378" t="str">
            <v>A570000136</v>
          </cell>
          <cell r="B378">
            <v>18120.91</v>
          </cell>
          <cell r="C378" t="str">
            <v>A570</v>
          </cell>
        </row>
        <row r="379">
          <cell r="A379" t="str">
            <v>A570000137</v>
          </cell>
          <cell r="B379">
            <v>-115.94</v>
          </cell>
          <cell r="C379" t="str">
            <v>A570</v>
          </cell>
        </row>
        <row r="380">
          <cell r="A380" t="str">
            <v>A570000146</v>
          </cell>
          <cell r="B380">
            <v>871</v>
          </cell>
          <cell r="C380" t="str">
            <v>A570</v>
          </cell>
        </row>
        <row r="381">
          <cell r="A381" t="str">
            <v>A570000156</v>
          </cell>
          <cell r="B381">
            <v>3000</v>
          </cell>
          <cell r="C381" t="str">
            <v>A570</v>
          </cell>
        </row>
        <row r="382">
          <cell r="A382" t="str">
            <v>A570000166</v>
          </cell>
          <cell r="B382">
            <v>17659.25</v>
          </cell>
          <cell r="C382" t="str">
            <v>A570</v>
          </cell>
        </row>
        <row r="383">
          <cell r="A383" t="str">
            <v>A570000176</v>
          </cell>
          <cell r="B383">
            <v>3592.01</v>
          </cell>
          <cell r="C383" t="str">
            <v>A570</v>
          </cell>
        </row>
        <row r="384">
          <cell r="A384" t="str">
            <v>A570000186</v>
          </cell>
          <cell r="B384">
            <v>3844.2800000000007</v>
          </cell>
          <cell r="C384" t="str">
            <v>A570</v>
          </cell>
        </row>
        <row r="385">
          <cell r="A385" t="str">
            <v>A570000196</v>
          </cell>
          <cell r="B385">
            <v>13800</v>
          </cell>
          <cell r="C385" t="str">
            <v>A570</v>
          </cell>
        </row>
        <row r="386">
          <cell r="A386" t="str">
            <v>A570000216</v>
          </cell>
          <cell r="B386">
            <v>3750</v>
          </cell>
          <cell r="C386" t="str">
            <v>A570</v>
          </cell>
        </row>
        <row r="387">
          <cell r="A387" t="str">
            <v>A570000226</v>
          </cell>
          <cell r="B387">
            <v>12450</v>
          </cell>
          <cell r="C387" t="str">
            <v>A570</v>
          </cell>
        </row>
        <row r="388">
          <cell r="A388" t="str">
            <v>A570000236</v>
          </cell>
          <cell r="B388">
            <v>2049.4</v>
          </cell>
          <cell r="C388" t="str">
            <v>A570</v>
          </cell>
        </row>
        <row r="389">
          <cell r="A389" t="str">
            <v>A580310096</v>
          </cell>
          <cell r="B389">
            <v>4000</v>
          </cell>
          <cell r="C389" t="str">
            <v>A580</v>
          </cell>
        </row>
        <row r="390">
          <cell r="A390" t="str">
            <v>A580310097</v>
          </cell>
          <cell r="B390">
            <v>-4000</v>
          </cell>
          <cell r="C390" t="str">
            <v>A580</v>
          </cell>
        </row>
        <row r="391">
          <cell r="A391" t="str">
            <v>A660000006</v>
          </cell>
          <cell r="B391">
            <v>7936.02</v>
          </cell>
          <cell r="C391" t="str">
            <v>A660</v>
          </cell>
        </row>
        <row r="392">
          <cell r="A392" t="str">
            <v>A660000007</v>
          </cell>
          <cell r="B392">
            <v>-100</v>
          </cell>
          <cell r="C392" t="str">
            <v>A660</v>
          </cell>
        </row>
        <row r="393">
          <cell r="A393" t="str">
            <v>A731003007</v>
          </cell>
          <cell r="B393">
            <v>-61501.67</v>
          </cell>
          <cell r="C393" t="str">
            <v>A731</v>
          </cell>
        </row>
        <row r="394">
          <cell r="A394" t="str">
            <v>A737000027</v>
          </cell>
          <cell r="B394">
            <v>-753765.03</v>
          </cell>
          <cell r="C394" t="str">
            <v>A737</v>
          </cell>
        </row>
        <row r="395">
          <cell r="A395" t="str">
            <v>A737000307</v>
          </cell>
          <cell r="B395">
            <v>-40300</v>
          </cell>
          <cell r="C395" t="str">
            <v>A737</v>
          </cell>
        </row>
        <row r="396">
          <cell r="A396" t="str">
            <v>A737000507</v>
          </cell>
          <cell r="B396">
            <v>-16000</v>
          </cell>
          <cell r="C396" t="str">
            <v>A737</v>
          </cell>
        </row>
        <row r="397">
          <cell r="A397" t="str">
            <v>A737000707</v>
          </cell>
          <cell r="B397">
            <v>-936861.94</v>
          </cell>
          <cell r="C397" t="str">
            <v>A737</v>
          </cell>
        </row>
        <row r="398">
          <cell r="A398" t="str">
            <v>A737001707</v>
          </cell>
          <cell r="B398">
            <v>-34328.35</v>
          </cell>
          <cell r="C398" t="str">
            <v>A737</v>
          </cell>
        </row>
        <row r="399">
          <cell r="A399" t="str">
            <v>A737100017</v>
          </cell>
          <cell r="B399">
            <v>55001.35</v>
          </cell>
          <cell r="C399" t="str">
            <v>A737</v>
          </cell>
        </row>
        <row r="400">
          <cell r="A400" t="str">
            <v>A737100307</v>
          </cell>
          <cell r="B400">
            <v>-772.63000000000011</v>
          </cell>
          <cell r="C400" t="str">
            <v>A737</v>
          </cell>
        </row>
        <row r="401">
          <cell r="A401" t="str">
            <v>A737100507</v>
          </cell>
          <cell r="B401">
            <v>61</v>
          </cell>
          <cell r="C401" t="str">
            <v>A737</v>
          </cell>
        </row>
        <row r="402">
          <cell r="A402" t="str">
            <v>A737100707</v>
          </cell>
          <cell r="B402">
            <v>-78.899999999999636</v>
          </cell>
          <cell r="C402" t="str">
            <v>A737</v>
          </cell>
        </row>
        <row r="403">
          <cell r="A403" t="str">
            <v>A737204017</v>
          </cell>
          <cell r="B403">
            <v>-52085.52</v>
          </cell>
          <cell r="C403" t="str">
            <v>A737</v>
          </cell>
        </row>
        <row r="404">
          <cell r="A404" t="str">
            <v>A737204047</v>
          </cell>
          <cell r="B404">
            <v>-20566.669999999998</v>
          </cell>
          <cell r="C404" t="str">
            <v>A737</v>
          </cell>
        </row>
        <row r="405">
          <cell r="A405" t="str">
            <v>A737204077</v>
          </cell>
          <cell r="B405">
            <v>-1577.6999999999998</v>
          </cell>
          <cell r="C405" t="str">
            <v>A737</v>
          </cell>
        </row>
        <row r="406">
          <cell r="A406" t="str">
            <v>A737204087</v>
          </cell>
          <cell r="B406">
            <v>-711</v>
          </cell>
          <cell r="C406" t="str">
            <v>A737</v>
          </cell>
        </row>
        <row r="407">
          <cell r="A407" t="str">
            <v>A743003087</v>
          </cell>
          <cell r="B407">
            <v>-52500</v>
          </cell>
          <cell r="C407" t="str">
            <v>A743</v>
          </cell>
        </row>
        <row r="408">
          <cell r="A408" t="str">
            <v>A743003557</v>
          </cell>
          <cell r="B408">
            <v>-242460.1</v>
          </cell>
          <cell r="C408" t="str">
            <v>A743</v>
          </cell>
        </row>
        <row r="409">
          <cell r="A409" t="str">
            <v>A750000007</v>
          </cell>
          <cell r="B409">
            <v>-1003.01</v>
          </cell>
          <cell r="C409" t="str">
            <v>A750</v>
          </cell>
        </row>
        <row r="410">
          <cell r="A410" t="str">
            <v>A760000007</v>
          </cell>
          <cell r="B410">
            <v>-1445.79</v>
          </cell>
          <cell r="C410" t="str">
            <v>A760</v>
          </cell>
        </row>
      </sheetData>
      <sheetData sheetId="15">
        <row r="1">
          <cell r="A1" t="str">
            <v>pc</v>
          </cell>
          <cell r="B1" t="str">
            <v>SumOfBudget 2019</v>
          </cell>
          <cell r="C1" t="str">
            <v>pc4</v>
          </cell>
        </row>
        <row r="2">
          <cell r="A2" t="str">
            <v>A100000026</v>
          </cell>
          <cell r="B2">
            <v>250</v>
          </cell>
          <cell r="C2" t="str">
            <v>A100</v>
          </cell>
        </row>
        <row r="3">
          <cell r="A3" t="str">
            <v>A100000027</v>
          </cell>
          <cell r="B3">
            <v>0</v>
          </cell>
          <cell r="C3" t="str">
            <v>A100</v>
          </cell>
        </row>
        <row r="4">
          <cell r="A4" t="str">
            <v>A100000076</v>
          </cell>
          <cell r="B4">
            <v>0</v>
          </cell>
          <cell r="C4" t="str">
            <v>A100</v>
          </cell>
        </row>
        <row r="5">
          <cell r="A5" t="str">
            <v>A100000086</v>
          </cell>
          <cell r="B5">
            <v>3500</v>
          </cell>
          <cell r="C5" t="str">
            <v>A100</v>
          </cell>
        </row>
        <row r="6">
          <cell r="A6" t="str">
            <v>A100000087</v>
          </cell>
          <cell r="B6">
            <v>0</v>
          </cell>
          <cell r="C6" t="str">
            <v>A100</v>
          </cell>
        </row>
        <row r="7">
          <cell r="A7" t="str">
            <v>A100000116</v>
          </cell>
          <cell r="B7">
            <v>1000</v>
          </cell>
          <cell r="C7" t="str">
            <v>A100</v>
          </cell>
        </row>
        <row r="8">
          <cell r="A8" t="str">
            <v>A100000126</v>
          </cell>
          <cell r="B8">
            <v>2500</v>
          </cell>
          <cell r="C8" t="str">
            <v>A100</v>
          </cell>
        </row>
        <row r="9">
          <cell r="A9" t="str">
            <v>A110000046</v>
          </cell>
          <cell r="B9">
            <v>0</v>
          </cell>
          <cell r="C9" t="str">
            <v>A110</v>
          </cell>
        </row>
        <row r="10">
          <cell r="A10" t="str">
            <v>A110000066</v>
          </cell>
          <cell r="B10">
            <v>10000</v>
          </cell>
          <cell r="C10" t="str">
            <v>A110</v>
          </cell>
        </row>
        <row r="11">
          <cell r="A11" t="str">
            <v>A110000067</v>
          </cell>
          <cell r="B11">
            <v>-10000</v>
          </cell>
          <cell r="C11" t="str">
            <v>A110</v>
          </cell>
        </row>
        <row r="12">
          <cell r="A12" t="str">
            <v>A110000076</v>
          </cell>
          <cell r="B12">
            <v>2000</v>
          </cell>
          <cell r="C12" t="str">
            <v>A110</v>
          </cell>
        </row>
        <row r="13">
          <cell r="A13" t="str">
            <v>A110000077</v>
          </cell>
          <cell r="B13">
            <v>-2000</v>
          </cell>
          <cell r="C13" t="str">
            <v>A110</v>
          </cell>
        </row>
        <row r="14">
          <cell r="A14" t="str">
            <v>A110000096</v>
          </cell>
          <cell r="B14">
            <v>1200</v>
          </cell>
          <cell r="C14" t="str">
            <v>A110</v>
          </cell>
        </row>
        <row r="15">
          <cell r="A15" t="str">
            <v>A110000097</v>
          </cell>
          <cell r="B15">
            <v>-200</v>
          </cell>
          <cell r="C15" t="str">
            <v>A110</v>
          </cell>
        </row>
        <row r="16">
          <cell r="A16" t="str">
            <v>A110000106</v>
          </cell>
          <cell r="B16">
            <v>1200</v>
          </cell>
          <cell r="C16" t="str">
            <v>A110</v>
          </cell>
        </row>
        <row r="17">
          <cell r="A17" t="str">
            <v>A110000107</v>
          </cell>
          <cell r="B17">
            <v>-500</v>
          </cell>
          <cell r="C17" t="str">
            <v>A110</v>
          </cell>
        </row>
        <row r="18">
          <cell r="A18" t="str">
            <v>A110000116</v>
          </cell>
          <cell r="B18">
            <v>250</v>
          </cell>
          <cell r="C18" t="str">
            <v>A110</v>
          </cell>
        </row>
        <row r="19">
          <cell r="A19" t="str">
            <v>A110000136</v>
          </cell>
          <cell r="B19">
            <v>0</v>
          </cell>
          <cell r="C19" t="str">
            <v>A110</v>
          </cell>
        </row>
        <row r="20">
          <cell r="A20" t="str">
            <v>A110000176</v>
          </cell>
          <cell r="B20">
            <v>500</v>
          </cell>
          <cell r="C20" t="str">
            <v>A110</v>
          </cell>
        </row>
        <row r="21">
          <cell r="A21" t="str">
            <v>A110000177</v>
          </cell>
          <cell r="B21">
            <v>-250</v>
          </cell>
          <cell r="C21" t="str">
            <v>A110</v>
          </cell>
        </row>
        <row r="22">
          <cell r="A22" t="str">
            <v>A110000186</v>
          </cell>
          <cell r="B22">
            <v>0</v>
          </cell>
          <cell r="C22" t="str">
            <v>A110</v>
          </cell>
        </row>
        <row r="23">
          <cell r="A23" t="str">
            <v>A110000196</v>
          </cell>
          <cell r="B23">
            <v>1000</v>
          </cell>
          <cell r="C23" t="str">
            <v>A110</v>
          </cell>
        </row>
        <row r="24">
          <cell r="A24" t="str">
            <v>A110000197</v>
          </cell>
          <cell r="B24">
            <v>0</v>
          </cell>
          <cell r="C24" t="str">
            <v>A110</v>
          </cell>
        </row>
        <row r="25">
          <cell r="A25" t="str">
            <v>A110000246</v>
          </cell>
          <cell r="B25">
            <v>0</v>
          </cell>
          <cell r="C25" t="str">
            <v>A110</v>
          </cell>
        </row>
        <row r="26">
          <cell r="A26" t="str">
            <v>A110000247</v>
          </cell>
          <cell r="B26">
            <v>0</v>
          </cell>
          <cell r="C26" t="str">
            <v>A110</v>
          </cell>
        </row>
        <row r="27">
          <cell r="A27" t="str">
            <v>A110000256</v>
          </cell>
          <cell r="B27">
            <v>1000</v>
          </cell>
          <cell r="C27" t="str">
            <v>A110</v>
          </cell>
        </row>
        <row r="28">
          <cell r="A28" t="str">
            <v>A110000257</v>
          </cell>
          <cell r="B28">
            <v>0</v>
          </cell>
          <cell r="C28" t="str">
            <v>A110</v>
          </cell>
        </row>
        <row r="29">
          <cell r="A29" t="str">
            <v>A110000266</v>
          </cell>
          <cell r="B29">
            <v>0</v>
          </cell>
          <cell r="C29" t="str">
            <v>A110</v>
          </cell>
        </row>
        <row r="30">
          <cell r="A30" t="str">
            <v>A110000296</v>
          </cell>
          <cell r="B30">
            <v>15000</v>
          </cell>
          <cell r="C30" t="str">
            <v>A110</v>
          </cell>
        </row>
        <row r="31">
          <cell r="A31" t="str">
            <v>A110000317</v>
          </cell>
          <cell r="B31">
            <v>0</v>
          </cell>
          <cell r="C31" t="str">
            <v>A110</v>
          </cell>
        </row>
        <row r="32">
          <cell r="A32" t="str">
            <v>A110000326</v>
          </cell>
          <cell r="B32">
            <v>0</v>
          </cell>
          <cell r="C32" t="str">
            <v>A110</v>
          </cell>
        </row>
        <row r="33">
          <cell r="A33" t="str">
            <v>A110000336</v>
          </cell>
          <cell r="B33">
            <v>0</v>
          </cell>
          <cell r="C33" t="str">
            <v>A110</v>
          </cell>
        </row>
        <row r="34">
          <cell r="A34" t="str">
            <v>A120000086</v>
          </cell>
          <cell r="B34">
            <v>0</v>
          </cell>
          <cell r="C34" t="str">
            <v>A120</v>
          </cell>
        </row>
        <row r="35">
          <cell r="A35" t="str">
            <v>A120000096</v>
          </cell>
          <cell r="B35">
            <v>2000</v>
          </cell>
          <cell r="C35" t="str">
            <v>A120</v>
          </cell>
        </row>
        <row r="36">
          <cell r="A36" t="str">
            <v>A120000097</v>
          </cell>
          <cell r="B36">
            <v>-2000</v>
          </cell>
          <cell r="C36" t="str">
            <v>A120</v>
          </cell>
        </row>
        <row r="37">
          <cell r="A37" t="str">
            <v>A120000106</v>
          </cell>
          <cell r="B37">
            <v>1500</v>
          </cell>
          <cell r="C37" t="str">
            <v>A120</v>
          </cell>
        </row>
        <row r="38">
          <cell r="A38" t="str">
            <v>A120000107</v>
          </cell>
          <cell r="B38">
            <v>-50000</v>
          </cell>
          <cell r="C38" t="str">
            <v>A120</v>
          </cell>
        </row>
        <row r="39">
          <cell r="A39" t="str">
            <v>A120000116</v>
          </cell>
          <cell r="B39">
            <v>17550</v>
          </cell>
          <cell r="C39" t="str">
            <v>A120</v>
          </cell>
        </row>
        <row r="40">
          <cell r="A40" t="str">
            <v>A120000117</v>
          </cell>
          <cell r="B40">
            <v>-19500</v>
          </cell>
          <cell r="C40" t="str">
            <v>A120</v>
          </cell>
        </row>
        <row r="41">
          <cell r="A41" t="str">
            <v>A120000136</v>
          </cell>
          <cell r="B41">
            <v>1500</v>
          </cell>
          <cell r="C41" t="str">
            <v>A120</v>
          </cell>
        </row>
        <row r="42">
          <cell r="A42" t="str">
            <v>A120000156</v>
          </cell>
          <cell r="B42">
            <v>10000</v>
          </cell>
          <cell r="C42" t="str">
            <v>A120</v>
          </cell>
        </row>
        <row r="43">
          <cell r="A43" t="str">
            <v>A120000166</v>
          </cell>
          <cell r="B43">
            <v>500</v>
          </cell>
          <cell r="C43" t="str">
            <v>A120</v>
          </cell>
        </row>
        <row r="44">
          <cell r="A44" t="str">
            <v>A120000167</v>
          </cell>
          <cell r="B44">
            <v>0</v>
          </cell>
          <cell r="C44" t="str">
            <v>A120</v>
          </cell>
        </row>
        <row r="45">
          <cell r="A45" t="str">
            <v>A120000176</v>
          </cell>
          <cell r="B45">
            <v>5000</v>
          </cell>
          <cell r="C45" t="str">
            <v>A120</v>
          </cell>
        </row>
        <row r="46">
          <cell r="A46" t="str">
            <v>A120000186</v>
          </cell>
          <cell r="B46">
            <v>0</v>
          </cell>
          <cell r="C46" t="str">
            <v>A120</v>
          </cell>
        </row>
        <row r="47">
          <cell r="A47" t="str">
            <v>A120000196</v>
          </cell>
          <cell r="B47">
            <v>0</v>
          </cell>
          <cell r="C47" t="str">
            <v>A120</v>
          </cell>
        </row>
        <row r="48">
          <cell r="A48" t="str">
            <v>A120000256</v>
          </cell>
          <cell r="B48">
            <v>0</v>
          </cell>
          <cell r="C48" t="str">
            <v>A120</v>
          </cell>
        </row>
        <row r="49">
          <cell r="A49" t="str">
            <v>A120000266</v>
          </cell>
          <cell r="B49">
            <v>20000</v>
          </cell>
          <cell r="C49" t="str">
            <v>A120</v>
          </cell>
        </row>
        <row r="50">
          <cell r="A50" t="str">
            <v>A120000286</v>
          </cell>
          <cell r="B50">
            <v>0</v>
          </cell>
          <cell r="C50" t="str">
            <v>A120</v>
          </cell>
        </row>
        <row r="51">
          <cell r="A51" t="str">
            <v>A120000296</v>
          </cell>
          <cell r="B51">
            <v>1000</v>
          </cell>
          <cell r="C51" t="str">
            <v>A120</v>
          </cell>
        </row>
        <row r="52">
          <cell r="A52" t="str">
            <v>A120000306</v>
          </cell>
          <cell r="B52">
            <v>2500</v>
          </cell>
          <cell r="C52" t="str">
            <v>A120</v>
          </cell>
        </row>
        <row r="53">
          <cell r="A53" t="str">
            <v>A120000316</v>
          </cell>
          <cell r="B53">
            <v>7500</v>
          </cell>
          <cell r="C53" t="str">
            <v>A120</v>
          </cell>
        </row>
        <row r="54">
          <cell r="A54" t="str">
            <v>A120000317</v>
          </cell>
          <cell r="B54">
            <v>-4400</v>
          </cell>
          <cell r="C54" t="str">
            <v>A120</v>
          </cell>
        </row>
        <row r="55">
          <cell r="A55" t="str">
            <v>A120000326</v>
          </cell>
          <cell r="B55">
            <v>500</v>
          </cell>
          <cell r="C55" t="str">
            <v>A120</v>
          </cell>
        </row>
        <row r="56">
          <cell r="A56" t="str">
            <v>A120000336</v>
          </cell>
          <cell r="B56">
            <v>0</v>
          </cell>
          <cell r="C56" t="str">
            <v>A120</v>
          </cell>
        </row>
        <row r="57">
          <cell r="A57" t="str">
            <v>A120000346</v>
          </cell>
          <cell r="B57">
            <v>0</v>
          </cell>
          <cell r="C57" t="str">
            <v>A120</v>
          </cell>
        </row>
        <row r="58">
          <cell r="A58" t="str">
            <v>A120000356</v>
          </cell>
          <cell r="B58">
            <v>1000</v>
          </cell>
          <cell r="C58" t="str">
            <v>A120</v>
          </cell>
        </row>
        <row r="59">
          <cell r="A59" t="str">
            <v>A120000366</v>
          </cell>
          <cell r="B59">
            <v>200</v>
          </cell>
          <cell r="C59" t="str">
            <v>A120</v>
          </cell>
        </row>
        <row r="60">
          <cell r="A60" t="str">
            <v>A120000376</v>
          </cell>
          <cell r="B60">
            <v>3000</v>
          </cell>
          <cell r="C60" t="str">
            <v>A120</v>
          </cell>
        </row>
        <row r="61">
          <cell r="A61" t="str">
            <v>A120000386</v>
          </cell>
          <cell r="B61">
            <v>100000</v>
          </cell>
          <cell r="C61" t="str">
            <v>A120</v>
          </cell>
        </row>
        <row r="62">
          <cell r="A62" t="str">
            <v>A120000387</v>
          </cell>
          <cell r="B62">
            <v>-100000</v>
          </cell>
          <cell r="C62" t="str">
            <v>A120</v>
          </cell>
        </row>
        <row r="63">
          <cell r="A63" t="str">
            <v>A120009006</v>
          </cell>
          <cell r="B63">
            <v>-52000</v>
          </cell>
          <cell r="C63" t="str">
            <v>A120</v>
          </cell>
        </row>
        <row r="64">
          <cell r="A64" t="str">
            <v>A130000026</v>
          </cell>
          <cell r="B64">
            <v>0</v>
          </cell>
          <cell r="C64" t="str">
            <v>A130</v>
          </cell>
        </row>
        <row r="65">
          <cell r="A65" t="str">
            <v>A130000027</v>
          </cell>
          <cell r="B65">
            <v>0</v>
          </cell>
          <cell r="C65" t="str">
            <v>A130</v>
          </cell>
        </row>
        <row r="66">
          <cell r="A66" t="str">
            <v>A130000046</v>
          </cell>
          <cell r="B66">
            <v>0</v>
          </cell>
          <cell r="C66" t="str">
            <v>A130</v>
          </cell>
        </row>
        <row r="67">
          <cell r="A67" t="str">
            <v>A130000066</v>
          </cell>
          <cell r="B67">
            <v>0</v>
          </cell>
          <cell r="C67" t="str">
            <v>A130</v>
          </cell>
        </row>
        <row r="68">
          <cell r="A68" t="str">
            <v>A130000106</v>
          </cell>
          <cell r="B68">
            <v>0</v>
          </cell>
          <cell r="C68" t="str">
            <v>A130</v>
          </cell>
        </row>
        <row r="69">
          <cell r="A69" t="str">
            <v>A130000107</v>
          </cell>
          <cell r="B69">
            <v>0</v>
          </cell>
          <cell r="C69" t="str">
            <v>A130</v>
          </cell>
        </row>
        <row r="70">
          <cell r="A70" t="str">
            <v>A130000126</v>
          </cell>
          <cell r="B70">
            <v>0</v>
          </cell>
          <cell r="C70" t="str">
            <v>A130</v>
          </cell>
        </row>
        <row r="71">
          <cell r="A71" t="str">
            <v>A130000176</v>
          </cell>
          <cell r="B71">
            <v>0</v>
          </cell>
          <cell r="C71" t="str">
            <v>A130</v>
          </cell>
        </row>
        <row r="72">
          <cell r="A72" t="str">
            <v>A130000186</v>
          </cell>
          <cell r="B72">
            <v>1250</v>
          </cell>
          <cell r="C72" t="str">
            <v>A130</v>
          </cell>
        </row>
        <row r="73">
          <cell r="A73" t="str">
            <v>A130000196</v>
          </cell>
          <cell r="B73">
            <v>300</v>
          </cell>
          <cell r="C73" t="str">
            <v>A130</v>
          </cell>
        </row>
        <row r="74">
          <cell r="A74" t="str">
            <v>A130000197</v>
          </cell>
          <cell r="B74">
            <v>0</v>
          </cell>
          <cell r="C74" t="str">
            <v>A130</v>
          </cell>
        </row>
        <row r="75">
          <cell r="A75" t="str">
            <v>A130000336</v>
          </cell>
          <cell r="B75">
            <v>4500</v>
          </cell>
          <cell r="C75" t="str">
            <v>A130</v>
          </cell>
        </row>
        <row r="76">
          <cell r="A76" t="str">
            <v>A130000337</v>
          </cell>
          <cell r="B76">
            <v>-2500</v>
          </cell>
          <cell r="C76" t="str">
            <v>A130</v>
          </cell>
        </row>
        <row r="77">
          <cell r="A77" t="str">
            <v>A130000346</v>
          </cell>
          <cell r="B77">
            <v>250</v>
          </cell>
          <cell r="C77" t="str">
            <v>A130</v>
          </cell>
        </row>
        <row r="78">
          <cell r="A78" t="str">
            <v>A130000806</v>
          </cell>
          <cell r="B78">
            <v>3000</v>
          </cell>
          <cell r="C78" t="str">
            <v>A130</v>
          </cell>
        </row>
        <row r="79">
          <cell r="A79" t="str">
            <v>A130000807</v>
          </cell>
          <cell r="B79">
            <v>-2500</v>
          </cell>
          <cell r="C79" t="str">
            <v>A130</v>
          </cell>
        </row>
        <row r="80">
          <cell r="A80" t="str">
            <v>A130000816</v>
          </cell>
          <cell r="B80">
            <v>1250</v>
          </cell>
          <cell r="C80" t="str">
            <v>A130</v>
          </cell>
        </row>
        <row r="81">
          <cell r="A81" t="str">
            <v>A130000826</v>
          </cell>
          <cell r="B81">
            <v>3875</v>
          </cell>
          <cell r="C81" t="str">
            <v>A130</v>
          </cell>
        </row>
        <row r="82">
          <cell r="A82" t="str">
            <v>A130000827</v>
          </cell>
          <cell r="B82">
            <v>-4750</v>
          </cell>
          <cell r="C82" t="str">
            <v>A130</v>
          </cell>
        </row>
        <row r="83">
          <cell r="A83" t="str">
            <v>A130001036</v>
          </cell>
          <cell r="B83">
            <v>0</v>
          </cell>
          <cell r="C83" t="str">
            <v>A130</v>
          </cell>
        </row>
        <row r="84">
          <cell r="A84" t="str">
            <v>A130001106</v>
          </cell>
          <cell r="B84">
            <v>2000</v>
          </cell>
          <cell r="C84" t="str">
            <v>A130</v>
          </cell>
        </row>
        <row r="85">
          <cell r="A85" t="str">
            <v>A130001107</v>
          </cell>
          <cell r="B85">
            <v>-2000</v>
          </cell>
          <cell r="C85" t="str">
            <v>A130</v>
          </cell>
        </row>
        <row r="86">
          <cell r="A86" t="str">
            <v>A130001116</v>
          </cell>
          <cell r="B86">
            <v>250</v>
          </cell>
          <cell r="C86" t="str">
            <v>A130</v>
          </cell>
        </row>
        <row r="87">
          <cell r="A87" t="str">
            <v>A130001136</v>
          </cell>
          <cell r="B87">
            <v>1000</v>
          </cell>
          <cell r="C87" t="str">
            <v>A130</v>
          </cell>
        </row>
        <row r="88">
          <cell r="A88" t="str">
            <v>A130001137</v>
          </cell>
          <cell r="B88">
            <v>-1000</v>
          </cell>
          <cell r="C88" t="str">
            <v>A130</v>
          </cell>
        </row>
        <row r="89">
          <cell r="A89" t="str">
            <v>A130001156</v>
          </cell>
          <cell r="B89">
            <v>21000</v>
          </cell>
          <cell r="C89" t="str">
            <v>A130</v>
          </cell>
        </row>
        <row r="90">
          <cell r="A90" t="str">
            <v>A130001157</v>
          </cell>
          <cell r="B90">
            <v>-21000</v>
          </cell>
          <cell r="C90" t="str">
            <v>A130</v>
          </cell>
        </row>
        <row r="91">
          <cell r="A91" t="str">
            <v>A130001536</v>
          </cell>
          <cell r="B91">
            <v>250</v>
          </cell>
          <cell r="C91" t="str">
            <v>A130</v>
          </cell>
        </row>
        <row r="92">
          <cell r="A92" t="str">
            <v>A130001606</v>
          </cell>
          <cell r="B92">
            <v>500</v>
          </cell>
          <cell r="C92" t="str">
            <v>A130</v>
          </cell>
        </row>
        <row r="93">
          <cell r="A93" t="str">
            <v>A130001616</v>
          </cell>
          <cell r="B93">
            <v>1000</v>
          </cell>
          <cell r="C93" t="str">
            <v>A130</v>
          </cell>
        </row>
        <row r="94">
          <cell r="A94" t="str">
            <v>A130001706</v>
          </cell>
          <cell r="B94">
            <v>500</v>
          </cell>
          <cell r="C94" t="str">
            <v>A130</v>
          </cell>
        </row>
        <row r="95">
          <cell r="A95" t="str">
            <v>A130001716</v>
          </cell>
          <cell r="B95">
            <v>1000</v>
          </cell>
          <cell r="C95" t="str">
            <v>A130</v>
          </cell>
        </row>
        <row r="96">
          <cell r="A96" t="str">
            <v>A130003006</v>
          </cell>
          <cell r="B96">
            <v>500</v>
          </cell>
          <cell r="C96" t="str">
            <v>A130</v>
          </cell>
        </row>
        <row r="97">
          <cell r="A97" t="str">
            <v>A130003026</v>
          </cell>
          <cell r="B97">
            <v>0</v>
          </cell>
          <cell r="C97" t="str">
            <v>A130</v>
          </cell>
        </row>
        <row r="98">
          <cell r="A98" t="str">
            <v>A130003036</v>
          </cell>
          <cell r="B98">
            <v>1000</v>
          </cell>
          <cell r="C98" t="str">
            <v>A130</v>
          </cell>
        </row>
        <row r="99">
          <cell r="A99" t="str">
            <v>A130003046</v>
          </cell>
          <cell r="B99">
            <v>0</v>
          </cell>
          <cell r="C99" t="str">
            <v>A130</v>
          </cell>
        </row>
        <row r="100">
          <cell r="A100" t="str">
            <v>A130003106</v>
          </cell>
          <cell r="B100">
            <v>500</v>
          </cell>
          <cell r="C100" t="str">
            <v>A130</v>
          </cell>
        </row>
        <row r="101">
          <cell r="A101" t="str">
            <v>A130003136</v>
          </cell>
          <cell r="B101">
            <v>300</v>
          </cell>
          <cell r="C101" t="str">
            <v>A130</v>
          </cell>
        </row>
        <row r="102">
          <cell r="A102" t="str">
            <v>A130004016</v>
          </cell>
          <cell r="B102">
            <v>250</v>
          </cell>
          <cell r="C102" t="str">
            <v>A130</v>
          </cell>
        </row>
        <row r="103">
          <cell r="A103" t="str">
            <v>A130004036</v>
          </cell>
          <cell r="B103">
            <v>2500</v>
          </cell>
          <cell r="C103" t="str">
            <v>A130</v>
          </cell>
        </row>
        <row r="104">
          <cell r="A104" t="str">
            <v>A130004037</v>
          </cell>
          <cell r="B104">
            <v>-2000</v>
          </cell>
          <cell r="C104" t="str">
            <v>A130</v>
          </cell>
        </row>
        <row r="105">
          <cell r="A105" t="str">
            <v>A140000046</v>
          </cell>
          <cell r="B105">
            <v>0</v>
          </cell>
          <cell r="C105" t="str">
            <v>A140</v>
          </cell>
        </row>
        <row r="106">
          <cell r="A106" t="str">
            <v>A140000056</v>
          </cell>
          <cell r="B106">
            <v>0</v>
          </cell>
          <cell r="C106" t="str">
            <v>A140</v>
          </cell>
        </row>
        <row r="107">
          <cell r="A107" t="str">
            <v>A140000146</v>
          </cell>
          <cell r="B107">
            <v>2000</v>
          </cell>
          <cell r="C107" t="str">
            <v>A140</v>
          </cell>
        </row>
        <row r="108">
          <cell r="A108" t="str">
            <v>A140000166</v>
          </cell>
          <cell r="B108">
            <v>1000</v>
          </cell>
          <cell r="C108" t="str">
            <v>A140</v>
          </cell>
        </row>
        <row r="109">
          <cell r="A109" t="str">
            <v>A140000167</v>
          </cell>
          <cell r="B109">
            <v>0</v>
          </cell>
          <cell r="C109" t="str">
            <v>A140</v>
          </cell>
        </row>
        <row r="110">
          <cell r="A110" t="str">
            <v>A150000006</v>
          </cell>
          <cell r="B110">
            <v>17000</v>
          </cell>
          <cell r="C110" t="str">
            <v>A150</v>
          </cell>
        </row>
        <row r="111">
          <cell r="A111" t="str">
            <v>A150000016</v>
          </cell>
          <cell r="B111">
            <v>3500</v>
          </cell>
          <cell r="C111" t="str">
            <v>A150</v>
          </cell>
        </row>
        <row r="112">
          <cell r="A112" t="str">
            <v>A150000017</v>
          </cell>
          <cell r="B112">
            <v>-1100</v>
          </cell>
          <cell r="C112" t="str">
            <v>A150</v>
          </cell>
        </row>
        <row r="113">
          <cell r="A113" t="str">
            <v>A155000016</v>
          </cell>
          <cell r="B113">
            <v>0</v>
          </cell>
          <cell r="C113" t="str">
            <v>A155</v>
          </cell>
        </row>
        <row r="114">
          <cell r="A114" t="str">
            <v>A155000026</v>
          </cell>
          <cell r="B114">
            <v>0</v>
          </cell>
          <cell r="C114" t="str">
            <v>A155</v>
          </cell>
        </row>
        <row r="115">
          <cell r="A115" t="str">
            <v>A155000027</v>
          </cell>
          <cell r="B115">
            <v>0</v>
          </cell>
          <cell r="C115" t="str">
            <v>A155</v>
          </cell>
        </row>
        <row r="116">
          <cell r="A116" t="str">
            <v>A155000036</v>
          </cell>
          <cell r="B116">
            <v>0</v>
          </cell>
          <cell r="C116" t="str">
            <v>A155</v>
          </cell>
        </row>
        <row r="117">
          <cell r="A117" t="str">
            <v>A155000037</v>
          </cell>
          <cell r="B117">
            <v>0</v>
          </cell>
          <cell r="C117" t="str">
            <v>A155</v>
          </cell>
        </row>
        <row r="118">
          <cell r="A118" t="str">
            <v>A155000046</v>
          </cell>
          <cell r="B118">
            <v>0</v>
          </cell>
          <cell r="C118" t="str">
            <v>A155</v>
          </cell>
        </row>
        <row r="119">
          <cell r="A119" t="str">
            <v>A155000047</v>
          </cell>
          <cell r="B119">
            <v>0</v>
          </cell>
          <cell r="C119" t="str">
            <v>A155</v>
          </cell>
        </row>
        <row r="120">
          <cell r="A120" t="str">
            <v>A155000056</v>
          </cell>
          <cell r="B120">
            <v>0</v>
          </cell>
          <cell r="C120" t="str">
            <v>A155</v>
          </cell>
        </row>
        <row r="121">
          <cell r="A121" t="str">
            <v>A155000057</v>
          </cell>
          <cell r="B121">
            <v>0</v>
          </cell>
          <cell r="C121" t="str">
            <v>A155</v>
          </cell>
        </row>
        <row r="122">
          <cell r="A122" t="str">
            <v>A155000066</v>
          </cell>
          <cell r="B122">
            <v>0</v>
          </cell>
          <cell r="C122" t="str">
            <v>A155</v>
          </cell>
        </row>
        <row r="123">
          <cell r="A123" t="str">
            <v>A155000067</v>
          </cell>
          <cell r="B123">
            <v>0</v>
          </cell>
          <cell r="C123" t="str">
            <v>A155</v>
          </cell>
        </row>
        <row r="124">
          <cell r="A124" t="str">
            <v>A155000076</v>
          </cell>
          <cell r="B124">
            <v>0</v>
          </cell>
          <cell r="C124" t="str">
            <v>A155</v>
          </cell>
        </row>
        <row r="125">
          <cell r="A125" t="str">
            <v>A155000077</v>
          </cell>
          <cell r="B125">
            <v>0</v>
          </cell>
          <cell r="C125" t="str">
            <v>A155</v>
          </cell>
        </row>
        <row r="126">
          <cell r="A126" t="str">
            <v>A155000086</v>
          </cell>
          <cell r="B126">
            <v>0</v>
          </cell>
          <cell r="C126" t="str">
            <v>A155</v>
          </cell>
        </row>
        <row r="127">
          <cell r="A127" t="str">
            <v>A155000087</v>
          </cell>
          <cell r="B127">
            <v>0</v>
          </cell>
          <cell r="C127" t="str">
            <v>A155</v>
          </cell>
        </row>
        <row r="128">
          <cell r="A128" t="str">
            <v>A155000096</v>
          </cell>
          <cell r="B128">
            <v>0</v>
          </cell>
          <cell r="C128" t="str">
            <v>A155</v>
          </cell>
        </row>
        <row r="129">
          <cell r="A129" t="str">
            <v>A155000097</v>
          </cell>
          <cell r="B129">
            <v>0</v>
          </cell>
          <cell r="C129" t="str">
            <v>A155</v>
          </cell>
        </row>
        <row r="130">
          <cell r="A130" t="str">
            <v>A155000106</v>
          </cell>
          <cell r="B130">
            <v>0</v>
          </cell>
          <cell r="C130" t="str">
            <v>A155</v>
          </cell>
        </row>
        <row r="131">
          <cell r="A131" t="str">
            <v>A155000107</v>
          </cell>
          <cell r="B131">
            <v>0</v>
          </cell>
          <cell r="C131" t="str">
            <v>A155</v>
          </cell>
        </row>
        <row r="132">
          <cell r="A132" t="str">
            <v>A155000116</v>
          </cell>
          <cell r="B132">
            <v>0</v>
          </cell>
          <cell r="C132" t="str">
            <v>A155</v>
          </cell>
        </row>
        <row r="133">
          <cell r="A133" t="str">
            <v>A155000117</v>
          </cell>
          <cell r="B133">
            <v>0</v>
          </cell>
          <cell r="C133" t="str">
            <v>A155</v>
          </cell>
        </row>
        <row r="134">
          <cell r="A134" t="str">
            <v>A155000126</v>
          </cell>
          <cell r="B134">
            <v>0</v>
          </cell>
          <cell r="C134" t="str">
            <v>A155</v>
          </cell>
        </row>
        <row r="135">
          <cell r="A135" t="str">
            <v>A155000127</v>
          </cell>
          <cell r="B135">
            <v>0</v>
          </cell>
          <cell r="C135" t="str">
            <v>A155</v>
          </cell>
        </row>
        <row r="136">
          <cell r="A136" t="str">
            <v>A155000136</v>
          </cell>
          <cell r="B136">
            <v>0</v>
          </cell>
          <cell r="C136" t="str">
            <v>A155</v>
          </cell>
        </row>
        <row r="137">
          <cell r="A137" t="str">
            <v>A155000137</v>
          </cell>
          <cell r="B137">
            <v>0</v>
          </cell>
          <cell r="C137" t="str">
            <v>A155</v>
          </cell>
        </row>
        <row r="138">
          <cell r="A138" t="str">
            <v>A155000146</v>
          </cell>
          <cell r="B138">
            <v>0</v>
          </cell>
          <cell r="C138" t="str">
            <v>A155</v>
          </cell>
        </row>
        <row r="139">
          <cell r="A139" t="str">
            <v>A155000147</v>
          </cell>
          <cell r="B139">
            <v>0</v>
          </cell>
          <cell r="C139" t="str">
            <v>A155</v>
          </cell>
        </row>
        <row r="140">
          <cell r="A140" t="str">
            <v>A155000167</v>
          </cell>
          <cell r="B140">
            <v>0</v>
          </cell>
          <cell r="C140" t="str">
            <v>A155</v>
          </cell>
        </row>
        <row r="141">
          <cell r="A141" t="str">
            <v>A157000016</v>
          </cell>
          <cell r="B141">
            <v>250</v>
          </cell>
          <cell r="C141" t="str">
            <v>A157</v>
          </cell>
        </row>
        <row r="142">
          <cell r="A142" t="str">
            <v>A157000026</v>
          </cell>
          <cell r="B142">
            <v>750</v>
          </cell>
          <cell r="C142" t="str">
            <v>A157</v>
          </cell>
        </row>
        <row r="143">
          <cell r="A143" t="str">
            <v>A157000036</v>
          </cell>
          <cell r="B143">
            <v>0</v>
          </cell>
          <cell r="C143" t="str">
            <v>A157</v>
          </cell>
        </row>
        <row r="144">
          <cell r="A144" t="str">
            <v>A157000046</v>
          </cell>
          <cell r="B144">
            <v>500</v>
          </cell>
          <cell r="C144" t="str">
            <v>A157</v>
          </cell>
        </row>
        <row r="145">
          <cell r="A145" t="str">
            <v>A157000056</v>
          </cell>
          <cell r="B145">
            <v>6000</v>
          </cell>
          <cell r="C145" t="str">
            <v>A157</v>
          </cell>
        </row>
        <row r="146">
          <cell r="A146" t="str">
            <v>A157000066</v>
          </cell>
          <cell r="B146">
            <v>1500</v>
          </cell>
          <cell r="C146" t="str">
            <v>A157</v>
          </cell>
        </row>
        <row r="147">
          <cell r="A147" t="str">
            <v>A157000076</v>
          </cell>
          <cell r="B147">
            <v>250</v>
          </cell>
          <cell r="C147" t="str">
            <v>A157</v>
          </cell>
        </row>
        <row r="148">
          <cell r="A148" t="str">
            <v>A157000086</v>
          </cell>
          <cell r="B148">
            <v>6000</v>
          </cell>
          <cell r="C148" t="str">
            <v>A157</v>
          </cell>
        </row>
        <row r="149">
          <cell r="A149" t="str">
            <v>A157000096</v>
          </cell>
          <cell r="B149">
            <v>670000</v>
          </cell>
          <cell r="C149" t="str">
            <v>A157</v>
          </cell>
        </row>
        <row r="150">
          <cell r="A150" t="str">
            <v>A157000106</v>
          </cell>
          <cell r="B150">
            <v>5500</v>
          </cell>
          <cell r="C150" t="str">
            <v>A157</v>
          </cell>
        </row>
        <row r="151">
          <cell r="A151" t="str">
            <v>A157000116</v>
          </cell>
          <cell r="B151">
            <v>1175</v>
          </cell>
          <cell r="C151" t="str">
            <v>A157</v>
          </cell>
        </row>
        <row r="152">
          <cell r="A152" t="str">
            <v>A157000126</v>
          </cell>
          <cell r="B152">
            <v>18200</v>
          </cell>
          <cell r="C152" t="str">
            <v>A157</v>
          </cell>
        </row>
        <row r="153">
          <cell r="A153" t="str">
            <v>A157000136</v>
          </cell>
          <cell r="B153">
            <v>22000</v>
          </cell>
          <cell r="C153" t="str">
            <v>A157</v>
          </cell>
        </row>
        <row r="154">
          <cell r="A154" t="str">
            <v>A157000146</v>
          </cell>
          <cell r="B154">
            <v>600</v>
          </cell>
          <cell r="C154" t="str">
            <v>A157</v>
          </cell>
        </row>
        <row r="155">
          <cell r="A155" t="str">
            <v>A157000156</v>
          </cell>
          <cell r="B155">
            <v>0</v>
          </cell>
          <cell r="C155" t="str">
            <v>A157</v>
          </cell>
        </row>
        <row r="156">
          <cell r="A156" t="str">
            <v>A157000166</v>
          </cell>
          <cell r="B156">
            <v>25000</v>
          </cell>
          <cell r="C156" t="str">
            <v>A157</v>
          </cell>
        </row>
        <row r="157">
          <cell r="A157" t="str">
            <v>A157000176</v>
          </cell>
          <cell r="B157">
            <v>0</v>
          </cell>
          <cell r="C157" t="str">
            <v>A157</v>
          </cell>
        </row>
        <row r="158">
          <cell r="A158" t="str">
            <v>A157000186</v>
          </cell>
          <cell r="B158">
            <v>0</v>
          </cell>
          <cell r="C158" t="str">
            <v>A157</v>
          </cell>
        </row>
        <row r="159">
          <cell r="A159" t="str">
            <v>A157000196</v>
          </cell>
          <cell r="B159">
            <v>0</v>
          </cell>
          <cell r="C159" t="str">
            <v>A157</v>
          </cell>
        </row>
        <row r="160">
          <cell r="A160" t="str">
            <v>A157000206</v>
          </cell>
          <cell r="B160">
            <v>1500</v>
          </cell>
          <cell r="C160" t="str">
            <v>A157</v>
          </cell>
        </row>
        <row r="161">
          <cell r="A161" t="str">
            <v>A157000216</v>
          </cell>
          <cell r="B161">
            <v>13015</v>
          </cell>
          <cell r="C161" t="str">
            <v>A157</v>
          </cell>
        </row>
        <row r="162">
          <cell r="A162" t="str">
            <v>A157000226</v>
          </cell>
          <cell r="B162">
            <v>0</v>
          </cell>
          <cell r="C162" t="str">
            <v>A157</v>
          </cell>
        </row>
        <row r="163">
          <cell r="A163" t="str">
            <v>A157000246</v>
          </cell>
          <cell r="B163">
            <v>250</v>
          </cell>
          <cell r="C163" t="str">
            <v>A157</v>
          </cell>
        </row>
        <row r="164">
          <cell r="A164" t="str">
            <v>A157000256</v>
          </cell>
          <cell r="B164">
            <v>250</v>
          </cell>
          <cell r="C164" t="str">
            <v>A157</v>
          </cell>
        </row>
        <row r="165">
          <cell r="A165" t="str">
            <v>A157000266</v>
          </cell>
          <cell r="B165">
            <v>9450</v>
          </cell>
          <cell r="C165" t="str">
            <v>A157</v>
          </cell>
        </row>
        <row r="166">
          <cell r="A166" t="str">
            <v>A157000267</v>
          </cell>
          <cell r="B166">
            <v>-9100</v>
          </cell>
          <cell r="C166" t="str">
            <v>A157</v>
          </cell>
        </row>
        <row r="167">
          <cell r="A167" t="str">
            <v>A157000276</v>
          </cell>
          <cell r="B167">
            <v>40000</v>
          </cell>
          <cell r="C167" t="str">
            <v>A157</v>
          </cell>
        </row>
        <row r="168">
          <cell r="A168" t="str">
            <v>A157000277</v>
          </cell>
          <cell r="B168">
            <v>-40000</v>
          </cell>
          <cell r="C168" t="str">
            <v>A157</v>
          </cell>
        </row>
        <row r="169">
          <cell r="A169" t="str">
            <v>A157000286</v>
          </cell>
          <cell r="B169">
            <v>19000</v>
          </cell>
          <cell r="C169" t="str">
            <v>A157</v>
          </cell>
        </row>
        <row r="170">
          <cell r="A170" t="str">
            <v>A157000296</v>
          </cell>
          <cell r="B170">
            <v>4000</v>
          </cell>
          <cell r="C170" t="str">
            <v>A157</v>
          </cell>
        </row>
        <row r="171">
          <cell r="A171" t="str">
            <v>A157000306</v>
          </cell>
          <cell r="B171">
            <v>1200</v>
          </cell>
          <cell r="C171" t="str">
            <v>A157</v>
          </cell>
        </row>
        <row r="172">
          <cell r="A172" t="str">
            <v>A157000316</v>
          </cell>
          <cell r="B172">
            <v>500</v>
          </cell>
          <cell r="C172" t="str">
            <v>A157</v>
          </cell>
        </row>
        <row r="173">
          <cell r="A173" t="str">
            <v>A157000326</v>
          </cell>
          <cell r="B173">
            <v>17000</v>
          </cell>
          <cell r="C173" t="str">
            <v>A157</v>
          </cell>
        </row>
        <row r="174">
          <cell r="A174" t="str">
            <v>A157000336</v>
          </cell>
          <cell r="B174">
            <v>1500</v>
          </cell>
          <cell r="C174" t="str">
            <v>A157</v>
          </cell>
        </row>
        <row r="175">
          <cell r="A175" t="str">
            <v>A157000346</v>
          </cell>
          <cell r="B175">
            <v>3000</v>
          </cell>
          <cell r="C175" t="str">
            <v>A157</v>
          </cell>
        </row>
        <row r="176">
          <cell r="A176" t="str">
            <v>A157000356</v>
          </cell>
          <cell r="B176">
            <v>2500</v>
          </cell>
          <cell r="C176" t="str">
            <v>A157</v>
          </cell>
        </row>
        <row r="177">
          <cell r="A177" t="str">
            <v>A157000366</v>
          </cell>
          <cell r="B177">
            <v>400</v>
          </cell>
          <cell r="C177" t="str">
            <v>A157</v>
          </cell>
        </row>
        <row r="178">
          <cell r="A178" t="str">
            <v>A157000376</v>
          </cell>
          <cell r="B178">
            <v>1500</v>
          </cell>
          <cell r="C178" t="str">
            <v>A157</v>
          </cell>
        </row>
        <row r="179">
          <cell r="A179" t="str">
            <v>A157000386</v>
          </cell>
          <cell r="B179">
            <v>0</v>
          </cell>
          <cell r="C179" t="str">
            <v>A157</v>
          </cell>
        </row>
        <row r="180">
          <cell r="A180" t="str">
            <v>A157000396</v>
          </cell>
          <cell r="B180">
            <v>600</v>
          </cell>
          <cell r="C180" t="str">
            <v>A157</v>
          </cell>
        </row>
        <row r="181">
          <cell r="A181" t="str">
            <v>A157000406</v>
          </cell>
          <cell r="B181">
            <v>2000</v>
          </cell>
          <cell r="C181" t="str">
            <v>A157</v>
          </cell>
        </row>
        <row r="182">
          <cell r="A182" t="str">
            <v>A157000416</v>
          </cell>
          <cell r="B182">
            <v>0</v>
          </cell>
          <cell r="C182" t="str">
            <v>A157</v>
          </cell>
        </row>
        <row r="183">
          <cell r="A183" t="str">
            <v>A157000426</v>
          </cell>
          <cell r="B183">
            <v>0</v>
          </cell>
          <cell r="C183" t="str">
            <v>A157</v>
          </cell>
        </row>
        <row r="184">
          <cell r="A184" t="str">
            <v>A157000436</v>
          </cell>
          <cell r="B184">
            <v>400</v>
          </cell>
          <cell r="C184" t="str">
            <v>A157</v>
          </cell>
        </row>
        <row r="185">
          <cell r="A185" t="str">
            <v>A157000446</v>
          </cell>
          <cell r="B185">
            <v>250</v>
          </cell>
          <cell r="C185" t="str">
            <v>A157</v>
          </cell>
        </row>
        <row r="186">
          <cell r="A186" t="str">
            <v>A157000456</v>
          </cell>
          <cell r="B186">
            <v>20000</v>
          </cell>
          <cell r="C186" t="str">
            <v>A157</v>
          </cell>
        </row>
        <row r="187">
          <cell r="A187" t="str">
            <v>A157009006</v>
          </cell>
          <cell r="B187">
            <v>117000</v>
          </cell>
          <cell r="C187" t="str">
            <v>A157</v>
          </cell>
        </row>
        <row r="188">
          <cell r="A188" t="str">
            <v>A180000016</v>
          </cell>
          <cell r="B188">
            <v>12570</v>
          </cell>
          <cell r="C188" t="str">
            <v>A180</v>
          </cell>
        </row>
        <row r="189">
          <cell r="A189" t="str">
            <v>A180000017</v>
          </cell>
          <cell r="B189">
            <v>-11660</v>
          </cell>
          <cell r="C189" t="str">
            <v>A180</v>
          </cell>
        </row>
        <row r="190">
          <cell r="A190" t="str">
            <v>A180000026</v>
          </cell>
          <cell r="B190">
            <v>12810</v>
          </cell>
          <cell r="C190" t="str">
            <v>A180</v>
          </cell>
        </row>
        <row r="191">
          <cell r="A191" t="str">
            <v>A180000027</v>
          </cell>
          <cell r="B191">
            <v>-11660</v>
          </cell>
          <cell r="C191" t="str">
            <v>A180</v>
          </cell>
        </row>
        <row r="192">
          <cell r="A192" t="str">
            <v>A180000046</v>
          </cell>
          <cell r="B192">
            <v>750</v>
          </cell>
          <cell r="C192" t="str">
            <v>A180</v>
          </cell>
        </row>
        <row r="193">
          <cell r="A193" t="str">
            <v>A180000047</v>
          </cell>
          <cell r="B193">
            <v>-750</v>
          </cell>
          <cell r="C193" t="str">
            <v>A180</v>
          </cell>
        </row>
        <row r="194">
          <cell r="A194" t="str">
            <v>A180000056</v>
          </cell>
          <cell r="B194">
            <v>8300</v>
          </cell>
          <cell r="C194" t="str">
            <v>A180</v>
          </cell>
        </row>
        <row r="195">
          <cell r="A195" t="str">
            <v>A180000057</v>
          </cell>
          <cell r="B195">
            <v>-9350</v>
          </cell>
          <cell r="C195" t="str">
            <v>A180</v>
          </cell>
        </row>
        <row r="196">
          <cell r="A196" t="str">
            <v>A180000066</v>
          </cell>
          <cell r="B196">
            <v>4636</v>
          </cell>
          <cell r="C196" t="str">
            <v>A180</v>
          </cell>
        </row>
        <row r="197">
          <cell r="A197" t="str">
            <v>A180000067</v>
          </cell>
          <cell r="B197">
            <v>-4636</v>
          </cell>
          <cell r="C197" t="str">
            <v>A180</v>
          </cell>
        </row>
        <row r="198">
          <cell r="A198" t="str">
            <v>A180000076</v>
          </cell>
          <cell r="B198">
            <v>450</v>
          </cell>
          <cell r="C198" t="str">
            <v>A180</v>
          </cell>
        </row>
        <row r="199">
          <cell r="A199" t="str">
            <v>A180000077</v>
          </cell>
          <cell r="B199">
            <v>-450</v>
          </cell>
          <cell r="C199" t="str">
            <v>A180</v>
          </cell>
        </row>
        <row r="200">
          <cell r="A200" t="str">
            <v>A180000086</v>
          </cell>
          <cell r="B200">
            <v>1500</v>
          </cell>
          <cell r="C200" t="str">
            <v>A180</v>
          </cell>
        </row>
        <row r="201">
          <cell r="A201" t="str">
            <v>A180000087</v>
          </cell>
          <cell r="B201">
            <v>-1500</v>
          </cell>
          <cell r="C201" t="str">
            <v>A180</v>
          </cell>
        </row>
        <row r="202">
          <cell r="A202" t="str">
            <v>A180000096</v>
          </cell>
          <cell r="B202">
            <v>200</v>
          </cell>
          <cell r="C202" t="str">
            <v>A180</v>
          </cell>
        </row>
        <row r="203">
          <cell r="A203" t="str">
            <v>A180000097</v>
          </cell>
          <cell r="B203">
            <v>-200</v>
          </cell>
          <cell r="C203" t="str">
            <v>A180</v>
          </cell>
        </row>
        <row r="204">
          <cell r="A204" t="str">
            <v>A180000106</v>
          </cell>
          <cell r="B204">
            <v>200</v>
          </cell>
          <cell r="C204" t="str">
            <v>A180</v>
          </cell>
        </row>
        <row r="205">
          <cell r="A205" t="str">
            <v>A180000107</v>
          </cell>
          <cell r="B205">
            <v>-200</v>
          </cell>
          <cell r="C205" t="str">
            <v>A180</v>
          </cell>
        </row>
        <row r="206">
          <cell r="A206" t="str">
            <v>A180000116</v>
          </cell>
          <cell r="B206">
            <v>5350</v>
          </cell>
          <cell r="C206" t="str">
            <v>A180</v>
          </cell>
        </row>
        <row r="207">
          <cell r="A207" t="str">
            <v>A180000117</v>
          </cell>
          <cell r="B207">
            <v>-6150</v>
          </cell>
          <cell r="C207" t="str">
            <v>A180</v>
          </cell>
        </row>
        <row r="208">
          <cell r="A208" t="str">
            <v>A180000126</v>
          </cell>
          <cell r="B208">
            <v>2950</v>
          </cell>
          <cell r="C208" t="str">
            <v>A180</v>
          </cell>
        </row>
        <row r="209">
          <cell r="A209" t="str">
            <v>A180000127</v>
          </cell>
          <cell r="B209">
            <v>-3200</v>
          </cell>
          <cell r="C209" t="str">
            <v>A180</v>
          </cell>
        </row>
        <row r="210">
          <cell r="A210" t="str">
            <v>A180000136</v>
          </cell>
          <cell r="B210">
            <v>2000</v>
          </cell>
          <cell r="C210" t="str">
            <v>A180</v>
          </cell>
        </row>
        <row r="211">
          <cell r="A211" t="str">
            <v>A180000137</v>
          </cell>
          <cell r="B211">
            <v>-2000</v>
          </cell>
          <cell r="C211" t="str">
            <v>A180</v>
          </cell>
        </row>
        <row r="212">
          <cell r="A212" t="str">
            <v>A180001006</v>
          </cell>
          <cell r="B212">
            <v>25400</v>
          </cell>
          <cell r="C212" t="str">
            <v>A180</v>
          </cell>
        </row>
        <row r="213">
          <cell r="A213" t="str">
            <v>A180001007</v>
          </cell>
          <cell r="B213">
            <v>-25400</v>
          </cell>
          <cell r="C213" t="str">
            <v>A180</v>
          </cell>
        </row>
        <row r="214">
          <cell r="A214" t="str">
            <v>A180001016</v>
          </cell>
          <cell r="B214">
            <v>9000</v>
          </cell>
          <cell r="C214" t="str">
            <v>A180</v>
          </cell>
        </row>
        <row r="215">
          <cell r="A215" t="str">
            <v>A180001017</v>
          </cell>
          <cell r="B215">
            <v>-9000</v>
          </cell>
          <cell r="C215" t="str">
            <v>A180</v>
          </cell>
        </row>
        <row r="216">
          <cell r="A216" t="str">
            <v>A180001026</v>
          </cell>
          <cell r="B216">
            <v>15600</v>
          </cell>
          <cell r="C216" t="str">
            <v>A180</v>
          </cell>
        </row>
        <row r="217">
          <cell r="A217" t="str">
            <v>A180001027</v>
          </cell>
          <cell r="B217">
            <v>-15600</v>
          </cell>
          <cell r="C217" t="str">
            <v>A180</v>
          </cell>
        </row>
        <row r="218">
          <cell r="A218" t="str">
            <v>A180001036</v>
          </cell>
          <cell r="B218">
            <v>9000</v>
          </cell>
          <cell r="C218" t="str">
            <v>A180</v>
          </cell>
        </row>
        <row r="219">
          <cell r="A219" t="str">
            <v>A180001037</v>
          </cell>
          <cell r="B219">
            <v>-9000</v>
          </cell>
          <cell r="C219" t="str">
            <v>A180</v>
          </cell>
        </row>
        <row r="220">
          <cell r="A220" t="str">
            <v>A300000116</v>
          </cell>
          <cell r="B220">
            <v>0</v>
          </cell>
          <cell r="C220" t="str">
            <v>A300</v>
          </cell>
        </row>
        <row r="221">
          <cell r="A221" t="str">
            <v>A300000126</v>
          </cell>
          <cell r="B221">
            <v>0</v>
          </cell>
          <cell r="C221" t="str">
            <v>A300</v>
          </cell>
        </row>
        <row r="222">
          <cell r="A222" t="str">
            <v>A300000136</v>
          </cell>
          <cell r="B222">
            <v>3000</v>
          </cell>
          <cell r="C222" t="str">
            <v>A300</v>
          </cell>
        </row>
        <row r="223">
          <cell r="A223" t="str">
            <v>A300000137</v>
          </cell>
          <cell r="B223">
            <v>-5500</v>
          </cell>
          <cell r="C223" t="str">
            <v>A300</v>
          </cell>
        </row>
        <row r="224">
          <cell r="A224" t="str">
            <v>A300000156</v>
          </cell>
          <cell r="B224">
            <v>0</v>
          </cell>
          <cell r="C224" t="str">
            <v>A300</v>
          </cell>
        </row>
        <row r="225">
          <cell r="A225" t="str">
            <v>A310000156</v>
          </cell>
          <cell r="B225">
            <v>500</v>
          </cell>
          <cell r="C225" t="str">
            <v>A310</v>
          </cell>
        </row>
        <row r="226">
          <cell r="A226" t="str">
            <v>A310000166</v>
          </cell>
          <cell r="B226">
            <v>0</v>
          </cell>
          <cell r="C226" t="str">
            <v>A310</v>
          </cell>
        </row>
        <row r="227">
          <cell r="A227" t="str">
            <v>A310000176</v>
          </cell>
          <cell r="B227">
            <v>0</v>
          </cell>
          <cell r="C227" t="str">
            <v>A310</v>
          </cell>
        </row>
        <row r="228">
          <cell r="A228" t="str">
            <v>A310000186</v>
          </cell>
          <cell r="B228">
            <v>0</v>
          </cell>
          <cell r="C228" t="str">
            <v>A310</v>
          </cell>
        </row>
        <row r="229">
          <cell r="A229" t="str">
            <v>A310000196</v>
          </cell>
          <cell r="B229">
            <v>0</v>
          </cell>
          <cell r="C229" t="str">
            <v>A310</v>
          </cell>
        </row>
        <row r="230">
          <cell r="A230" t="str">
            <v>A310000206</v>
          </cell>
          <cell r="B230">
            <v>1000</v>
          </cell>
          <cell r="C230" t="str">
            <v>A310</v>
          </cell>
        </row>
        <row r="231">
          <cell r="A231" t="str">
            <v>A310000216</v>
          </cell>
          <cell r="B231">
            <v>0</v>
          </cell>
          <cell r="C231" t="str">
            <v>A310</v>
          </cell>
        </row>
        <row r="232">
          <cell r="A232" t="str">
            <v>A310000226</v>
          </cell>
          <cell r="B232">
            <v>0</v>
          </cell>
          <cell r="C232" t="str">
            <v>A310</v>
          </cell>
        </row>
        <row r="233">
          <cell r="A233" t="str">
            <v>A310000236</v>
          </cell>
          <cell r="B233">
            <v>0</v>
          </cell>
          <cell r="C233" t="str">
            <v>A310</v>
          </cell>
        </row>
        <row r="234">
          <cell r="A234" t="str">
            <v>A320000206</v>
          </cell>
          <cell r="B234">
            <v>10500</v>
          </cell>
          <cell r="C234" t="str">
            <v>A320</v>
          </cell>
        </row>
        <row r="235">
          <cell r="A235" t="str">
            <v>A320000207</v>
          </cell>
          <cell r="B235">
            <v>-8500</v>
          </cell>
          <cell r="C235" t="str">
            <v>A320</v>
          </cell>
        </row>
        <row r="236">
          <cell r="A236" t="str">
            <v>A320000216</v>
          </cell>
          <cell r="B236">
            <v>0</v>
          </cell>
          <cell r="C236" t="str">
            <v>A320</v>
          </cell>
        </row>
        <row r="237">
          <cell r="A237" t="str">
            <v>A320000226</v>
          </cell>
          <cell r="B237">
            <v>5000</v>
          </cell>
          <cell r="C237" t="str">
            <v>A320</v>
          </cell>
        </row>
        <row r="238">
          <cell r="A238" t="str">
            <v>A320000227</v>
          </cell>
          <cell r="B238">
            <v>-5000</v>
          </cell>
          <cell r="C238" t="str">
            <v>A320</v>
          </cell>
        </row>
        <row r="239">
          <cell r="A239" t="str">
            <v>A320000236</v>
          </cell>
          <cell r="B239">
            <v>0</v>
          </cell>
          <cell r="C239" t="str">
            <v>A320</v>
          </cell>
        </row>
        <row r="240">
          <cell r="A240" t="str">
            <v>A320000237</v>
          </cell>
          <cell r="B240">
            <v>0</v>
          </cell>
          <cell r="C240" t="str">
            <v>A320</v>
          </cell>
        </row>
        <row r="241">
          <cell r="A241" t="str">
            <v>A320000246</v>
          </cell>
          <cell r="B241">
            <v>0</v>
          </cell>
          <cell r="C241" t="str">
            <v>A320</v>
          </cell>
        </row>
        <row r="242">
          <cell r="A242" t="str">
            <v>A320000256</v>
          </cell>
          <cell r="B242">
            <v>0</v>
          </cell>
          <cell r="C242" t="str">
            <v>A320</v>
          </cell>
        </row>
        <row r="243">
          <cell r="A243" t="str">
            <v>A320000296</v>
          </cell>
          <cell r="B243">
            <v>500</v>
          </cell>
          <cell r="C243" t="str">
            <v>A320</v>
          </cell>
        </row>
        <row r="244">
          <cell r="A244" t="str">
            <v>A320000306</v>
          </cell>
          <cell r="B244">
            <v>8000</v>
          </cell>
          <cell r="C244" t="str">
            <v>A320</v>
          </cell>
        </row>
        <row r="245">
          <cell r="A245" t="str">
            <v>A330000206</v>
          </cell>
          <cell r="B245">
            <v>0</v>
          </cell>
          <cell r="C245" t="str">
            <v>A330</v>
          </cell>
        </row>
        <row r="246">
          <cell r="A246" t="str">
            <v>A330000216</v>
          </cell>
          <cell r="B246">
            <v>1200</v>
          </cell>
          <cell r="C246" t="str">
            <v>A330</v>
          </cell>
        </row>
        <row r="247">
          <cell r="A247" t="str">
            <v>A330000217</v>
          </cell>
          <cell r="B247">
            <v>-1700</v>
          </cell>
          <cell r="C247" t="str">
            <v>A330</v>
          </cell>
        </row>
        <row r="248">
          <cell r="A248" t="str">
            <v>A330000226</v>
          </cell>
          <cell r="B248">
            <v>12000</v>
          </cell>
          <cell r="C248" t="str">
            <v>A330</v>
          </cell>
        </row>
        <row r="249">
          <cell r="A249" t="str">
            <v>A330000227</v>
          </cell>
          <cell r="B249">
            <v>-12500</v>
          </cell>
          <cell r="C249" t="str">
            <v>A330</v>
          </cell>
        </row>
        <row r="250">
          <cell r="A250" t="str">
            <v>A330000236</v>
          </cell>
          <cell r="B250">
            <v>6500</v>
          </cell>
          <cell r="C250" t="str">
            <v>A330</v>
          </cell>
        </row>
        <row r="251">
          <cell r="A251" t="str">
            <v>A330000237</v>
          </cell>
          <cell r="B251">
            <v>-6500</v>
          </cell>
          <cell r="C251" t="str">
            <v>A330</v>
          </cell>
        </row>
        <row r="252">
          <cell r="A252" t="str">
            <v>A330000246</v>
          </cell>
          <cell r="B252">
            <v>150</v>
          </cell>
          <cell r="C252" t="str">
            <v>A330</v>
          </cell>
        </row>
        <row r="253">
          <cell r="A253" t="str">
            <v>A330000247</v>
          </cell>
          <cell r="B253">
            <v>-200</v>
          </cell>
          <cell r="C253" t="str">
            <v>A330</v>
          </cell>
        </row>
        <row r="254">
          <cell r="A254" t="str">
            <v>A330000256</v>
          </cell>
          <cell r="B254">
            <v>100</v>
          </cell>
          <cell r="C254" t="str">
            <v>A330</v>
          </cell>
        </row>
        <row r="255">
          <cell r="A255" t="str">
            <v>A330000257</v>
          </cell>
          <cell r="B255">
            <v>-200</v>
          </cell>
          <cell r="C255" t="str">
            <v>A330</v>
          </cell>
        </row>
        <row r="256">
          <cell r="A256" t="str">
            <v>A330000266</v>
          </cell>
          <cell r="B256">
            <v>150</v>
          </cell>
          <cell r="C256" t="str">
            <v>A330</v>
          </cell>
        </row>
        <row r="257">
          <cell r="A257" t="str">
            <v>A330000267</v>
          </cell>
          <cell r="B257">
            <v>-150</v>
          </cell>
          <cell r="C257" t="str">
            <v>A330</v>
          </cell>
        </row>
        <row r="258">
          <cell r="A258" t="str">
            <v>A330000276</v>
          </cell>
          <cell r="B258">
            <v>1600</v>
          </cell>
          <cell r="C258" t="str">
            <v>A330</v>
          </cell>
        </row>
        <row r="259">
          <cell r="A259" t="str">
            <v>A330000277</v>
          </cell>
          <cell r="B259">
            <v>-1300</v>
          </cell>
          <cell r="C259" t="str">
            <v>A330</v>
          </cell>
        </row>
        <row r="260">
          <cell r="A260" t="str">
            <v>A330000286</v>
          </cell>
          <cell r="B260">
            <v>400</v>
          </cell>
          <cell r="C260" t="str">
            <v>A330</v>
          </cell>
        </row>
        <row r="261">
          <cell r="A261" t="str">
            <v>A330000287</v>
          </cell>
          <cell r="B261">
            <v>0</v>
          </cell>
          <cell r="C261" t="str">
            <v>A330</v>
          </cell>
        </row>
        <row r="262">
          <cell r="A262" t="str">
            <v>A330000296</v>
          </cell>
          <cell r="B262">
            <v>350</v>
          </cell>
          <cell r="C262" t="str">
            <v>A330</v>
          </cell>
        </row>
        <row r="263">
          <cell r="A263" t="str">
            <v>A330000297</v>
          </cell>
          <cell r="B263">
            <v>-250</v>
          </cell>
          <cell r="C263" t="str">
            <v>A330</v>
          </cell>
        </row>
        <row r="264">
          <cell r="A264" t="str">
            <v>A330000306</v>
          </cell>
          <cell r="B264">
            <v>0</v>
          </cell>
          <cell r="C264" t="str">
            <v>A330</v>
          </cell>
        </row>
        <row r="265">
          <cell r="A265" t="str">
            <v>A330000307</v>
          </cell>
          <cell r="B265">
            <v>0</v>
          </cell>
          <cell r="C265" t="str">
            <v>A330</v>
          </cell>
        </row>
        <row r="266">
          <cell r="A266" t="str">
            <v>A330000316</v>
          </cell>
          <cell r="B266">
            <v>0</v>
          </cell>
          <cell r="C266" t="str">
            <v>A330</v>
          </cell>
        </row>
        <row r="267">
          <cell r="A267" t="str">
            <v>A330000317</v>
          </cell>
          <cell r="B267">
            <v>0</v>
          </cell>
          <cell r="C267" t="str">
            <v>A330</v>
          </cell>
        </row>
        <row r="268">
          <cell r="A268" t="str">
            <v>A330000326</v>
          </cell>
          <cell r="B268">
            <v>25000</v>
          </cell>
          <cell r="C268" t="str">
            <v>A330</v>
          </cell>
        </row>
        <row r="269">
          <cell r="A269" t="str">
            <v>A330000327</v>
          </cell>
          <cell r="B269">
            <v>-25000</v>
          </cell>
          <cell r="C269" t="str">
            <v>A330</v>
          </cell>
        </row>
        <row r="270">
          <cell r="A270" t="str">
            <v>A330000346</v>
          </cell>
          <cell r="B270">
            <v>0</v>
          </cell>
          <cell r="C270" t="str">
            <v>A330</v>
          </cell>
        </row>
        <row r="271">
          <cell r="A271" t="str">
            <v>A340000146</v>
          </cell>
          <cell r="B271">
            <v>400</v>
          </cell>
          <cell r="C271" t="str">
            <v>A340</v>
          </cell>
        </row>
        <row r="272">
          <cell r="A272" t="str">
            <v>A340000156</v>
          </cell>
          <cell r="B272">
            <v>500</v>
          </cell>
          <cell r="C272" t="str">
            <v>A340</v>
          </cell>
        </row>
        <row r="273">
          <cell r="A273" t="str">
            <v>A357000216</v>
          </cell>
          <cell r="B273">
            <v>2600</v>
          </cell>
          <cell r="C273" t="str">
            <v>A357</v>
          </cell>
        </row>
        <row r="274">
          <cell r="A274" t="str">
            <v>A357000386</v>
          </cell>
          <cell r="B274">
            <v>11500</v>
          </cell>
          <cell r="C274" t="str">
            <v>A357</v>
          </cell>
        </row>
        <row r="275">
          <cell r="A275" t="str">
            <v>A501000086</v>
          </cell>
          <cell r="B275">
            <v>65000</v>
          </cell>
          <cell r="C275" t="str">
            <v>A501</v>
          </cell>
        </row>
        <row r="276">
          <cell r="A276" t="str">
            <v>A510006316</v>
          </cell>
          <cell r="B276">
            <v>12500</v>
          </cell>
          <cell r="C276" t="str">
            <v>A510</v>
          </cell>
        </row>
        <row r="277">
          <cell r="A277" t="str">
            <v>A510025246</v>
          </cell>
          <cell r="B277">
            <v>3000</v>
          </cell>
          <cell r="C277" t="str">
            <v>A510</v>
          </cell>
        </row>
        <row r="278">
          <cell r="A278" t="str">
            <v>A510025286</v>
          </cell>
          <cell r="B278">
            <v>33000</v>
          </cell>
          <cell r="C278" t="str">
            <v>A510</v>
          </cell>
        </row>
        <row r="279">
          <cell r="A279" t="str">
            <v>A510085296</v>
          </cell>
          <cell r="B279">
            <v>13585</v>
          </cell>
          <cell r="C279" t="str">
            <v>A510</v>
          </cell>
        </row>
        <row r="280">
          <cell r="A280" t="str">
            <v>A510085386</v>
          </cell>
          <cell r="B280">
            <v>0</v>
          </cell>
          <cell r="C280" t="str">
            <v>A510</v>
          </cell>
        </row>
        <row r="281">
          <cell r="A281" t="str">
            <v>A510115246</v>
          </cell>
          <cell r="B281">
            <v>5800</v>
          </cell>
          <cell r="C281" t="str">
            <v>A510</v>
          </cell>
        </row>
        <row r="282">
          <cell r="A282" t="str">
            <v>A510115306</v>
          </cell>
          <cell r="B282">
            <v>51250</v>
          </cell>
          <cell r="C282" t="str">
            <v>A510</v>
          </cell>
        </row>
        <row r="283">
          <cell r="A283" t="str">
            <v>A510115446</v>
          </cell>
          <cell r="B283">
            <v>2500</v>
          </cell>
          <cell r="C283" t="str">
            <v>A510</v>
          </cell>
        </row>
        <row r="284">
          <cell r="A284" t="str">
            <v>A510115986</v>
          </cell>
          <cell r="B284">
            <v>3500</v>
          </cell>
          <cell r="C284" t="str">
            <v>A510</v>
          </cell>
        </row>
        <row r="285">
          <cell r="A285" t="str">
            <v>A510130996</v>
          </cell>
          <cell r="B285">
            <v>3600</v>
          </cell>
          <cell r="C285" t="str">
            <v>A510</v>
          </cell>
        </row>
        <row r="286">
          <cell r="A286" t="str">
            <v>A510165016</v>
          </cell>
          <cell r="B286">
            <v>8000</v>
          </cell>
          <cell r="C286" t="str">
            <v>A510</v>
          </cell>
        </row>
        <row r="287">
          <cell r="A287" t="str">
            <v>A510165266</v>
          </cell>
          <cell r="B287">
            <v>18700</v>
          </cell>
          <cell r="C287" t="str">
            <v>A510</v>
          </cell>
        </row>
        <row r="288">
          <cell r="A288" t="str">
            <v>A510165336</v>
          </cell>
          <cell r="B288">
            <v>7300</v>
          </cell>
          <cell r="C288" t="str">
            <v>A510</v>
          </cell>
        </row>
        <row r="289">
          <cell r="A289" t="str">
            <v>A510305106</v>
          </cell>
          <cell r="B289">
            <v>27000</v>
          </cell>
          <cell r="C289" t="str">
            <v>A510</v>
          </cell>
        </row>
        <row r="290">
          <cell r="A290" t="str">
            <v>A510305246</v>
          </cell>
          <cell r="B290">
            <v>650</v>
          </cell>
          <cell r="C290" t="str">
            <v>A510</v>
          </cell>
        </row>
        <row r="291">
          <cell r="A291" t="str">
            <v>A510310226</v>
          </cell>
          <cell r="B291">
            <v>5000</v>
          </cell>
          <cell r="C291" t="str">
            <v>A510</v>
          </cell>
        </row>
        <row r="292">
          <cell r="A292" t="str">
            <v>A510310346</v>
          </cell>
          <cell r="B292">
            <v>2000</v>
          </cell>
          <cell r="C292" t="str">
            <v>A510</v>
          </cell>
        </row>
        <row r="293">
          <cell r="A293" t="str">
            <v>A510310996</v>
          </cell>
          <cell r="B293">
            <v>15000</v>
          </cell>
          <cell r="C293" t="str">
            <v>A510</v>
          </cell>
        </row>
        <row r="294">
          <cell r="A294" t="str">
            <v>A510315156</v>
          </cell>
          <cell r="B294">
            <v>7250</v>
          </cell>
          <cell r="C294" t="str">
            <v>A510</v>
          </cell>
        </row>
        <row r="295">
          <cell r="A295" t="str">
            <v>A510315246</v>
          </cell>
          <cell r="B295">
            <v>2900</v>
          </cell>
          <cell r="C295" t="str">
            <v>A510</v>
          </cell>
        </row>
        <row r="296">
          <cell r="A296" t="str">
            <v>A510325376</v>
          </cell>
          <cell r="B296">
            <v>0</v>
          </cell>
          <cell r="C296" t="str">
            <v>A510</v>
          </cell>
        </row>
        <row r="297">
          <cell r="A297" t="str">
            <v>A511000996</v>
          </cell>
          <cell r="B297">
            <v>12700</v>
          </cell>
          <cell r="C297" t="str">
            <v>A511</v>
          </cell>
        </row>
        <row r="298">
          <cell r="A298" t="str">
            <v>A511006316</v>
          </cell>
          <cell r="B298">
            <v>1000</v>
          </cell>
          <cell r="C298" t="str">
            <v>A511</v>
          </cell>
        </row>
        <row r="299">
          <cell r="A299" t="str">
            <v>A511009016</v>
          </cell>
          <cell r="B299">
            <v>1000</v>
          </cell>
          <cell r="C299" t="str">
            <v>A511</v>
          </cell>
        </row>
        <row r="300">
          <cell r="A300" t="str">
            <v>A511020236</v>
          </cell>
          <cell r="B300">
            <v>4000</v>
          </cell>
          <cell r="C300" t="str">
            <v>A511</v>
          </cell>
        </row>
        <row r="301">
          <cell r="A301" t="str">
            <v>A511025246</v>
          </cell>
          <cell r="B301">
            <v>450</v>
          </cell>
          <cell r="C301" t="str">
            <v>A511</v>
          </cell>
        </row>
        <row r="302">
          <cell r="A302" t="str">
            <v>A511025286</v>
          </cell>
          <cell r="B302">
            <v>0</v>
          </cell>
          <cell r="C302" t="str">
            <v>A511</v>
          </cell>
        </row>
        <row r="303">
          <cell r="A303" t="str">
            <v>A511026386</v>
          </cell>
          <cell r="B303">
            <v>0</v>
          </cell>
          <cell r="C303" t="str">
            <v>A511</v>
          </cell>
        </row>
        <row r="304">
          <cell r="A304" t="str">
            <v>A511085386</v>
          </cell>
          <cell r="B304">
            <v>0</v>
          </cell>
          <cell r="C304" t="str">
            <v>A511</v>
          </cell>
        </row>
        <row r="305">
          <cell r="A305" t="str">
            <v>A511110356</v>
          </cell>
          <cell r="B305">
            <v>0</v>
          </cell>
          <cell r="C305" t="str">
            <v>A511</v>
          </cell>
        </row>
        <row r="306">
          <cell r="A306" t="str">
            <v>A511115246</v>
          </cell>
          <cell r="B306">
            <v>500</v>
          </cell>
          <cell r="C306" t="str">
            <v>A511</v>
          </cell>
        </row>
        <row r="307">
          <cell r="A307" t="str">
            <v>A511115306</v>
          </cell>
          <cell r="B307">
            <v>0</v>
          </cell>
          <cell r="C307" t="str">
            <v>A511</v>
          </cell>
        </row>
        <row r="308">
          <cell r="A308" t="str">
            <v>A511115446</v>
          </cell>
          <cell r="B308">
            <v>500</v>
          </cell>
          <cell r="C308" t="str">
            <v>A511</v>
          </cell>
        </row>
        <row r="309">
          <cell r="A309" t="str">
            <v>A511115986</v>
          </cell>
          <cell r="B309">
            <v>500</v>
          </cell>
          <cell r="C309" t="str">
            <v>A511</v>
          </cell>
        </row>
        <row r="310">
          <cell r="A310" t="str">
            <v>A511165336</v>
          </cell>
          <cell r="B310">
            <v>200</v>
          </cell>
          <cell r="C310" t="str">
            <v>A511</v>
          </cell>
        </row>
        <row r="311">
          <cell r="A311" t="str">
            <v>A511305106</v>
          </cell>
          <cell r="B311">
            <v>2250</v>
          </cell>
          <cell r="C311" t="str">
            <v>A511</v>
          </cell>
        </row>
        <row r="312">
          <cell r="A312" t="str">
            <v>A511305246</v>
          </cell>
          <cell r="B312">
            <v>0</v>
          </cell>
          <cell r="C312" t="str">
            <v>A511</v>
          </cell>
        </row>
        <row r="313">
          <cell r="A313" t="str">
            <v>A511310226</v>
          </cell>
          <cell r="B313">
            <v>5000</v>
          </cell>
          <cell r="C313" t="str">
            <v>A511</v>
          </cell>
        </row>
        <row r="314">
          <cell r="A314" t="str">
            <v>A511310346</v>
          </cell>
          <cell r="B314">
            <v>2000</v>
          </cell>
          <cell r="C314" t="str">
            <v>A511</v>
          </cell>
        </row>
        <row r="315">
          <cell r="A315" t="str">
            <v>A511310556</v>
          </cell>
          <cell r="B315">
            <v>0</v>
          </cell>
          <cell r="C315" t="str">
            <v>A511</v>
          </cell>
        </row>
        <row r="316">
          <cell r="A316" t="str">
            <v>A511310996</v>
          </cell>
          <cell r="B316">
            <v>0</v>
          </cell>
          <cell r="C316" t="str">
            <v>A511</v>
          </cell>
        </row>
        <row r="317">
          <cell r="A317" t="str">
            <v>A511315156</v>
          </cell>
          <cell r="B317">
            <v>3700</v>
          </cell>
          <cell r="C317" t="str">
            <v>A511</v>
          </cell>
        </row>
        <row r="318">
          <cell r="A318" t="str">
            <v>A511315246</v>
          </cell>
          <cell r="B318">
            <v>200</v>
          </cell>
          <cell r="C318" t="str">
            <v>A511</v>
          </cell>
        </row>
        <row r="319">
          <cell r="A319" t="str">
            <v>A511315356</v>
          </cell>
          <cell r="B319">
            <v>0</v>
          </cell>
          <cell r="C319" t="str">
            <v>A511</v>
          </cell>
        </row>
        <row r="320">
          <cell r="A320" t="str">
            <v>A511325366</v>
          </cell>
          <cell r="B320">
            <v>0</v>
          </cell>
          <cell r="C320" t="str">
            <v>A511</v>
          </cell>
        </row>
        <row r="321">
          <cell r="A321" t="str">
            <v>A511325376</v>
          </cell>
          <cell r="B321">
            <v>0</v>
          </cell>
          <cell r="C321" t="str">
            <v>A511</v>
          </cell>
        </row>
        <row r="322">
          <cell r="A322" t="str">
            <v>A512020286</v>
          </cell>
          <cell r="B322">
            <v>2000</v>
          </cell>
          <cell r="C322" t="str">
            <v>A512</v>
          </cell>
        </row>
        <row r="323">
          <cell r="A323" t="str">
            <v>A512020376</v>
          </cell>
          <cell r="B323">
            <v>4000</v>
          </cell>
          <cell r="C323" t="str">
            <v>A512</v>
          </cell>
        </row>
        <row r="324">
          <cell r="A324" t="str">
            <v>A512110996</v>
          </cell>
          <cell r="B324">
            <v>0</v>
          </cell>
          <cell r="C324" t="str">
            <v>A512</v>
          </cell>
        </row>
        <row r="325">
          <cell r="A325" t="str">
            <v>A512310226</v>
          </cell>
          <cell r="B325">
            <v>1000</v>
          </cell>
          <cell r="C325" t="str">
            <v>A512</v>
          </cell>
        </row>
        <row r="326">
          <cell r="A326" t="str">
            <v>A513006356</v>
          </cell>
          <cell r="B326">
            <v>2500</v>
          </cell>
          <cell r="C326" t="str">
            <v>A513</v>
          </cell>
        </row>
        <row r="327">
          <cell r="A327" t="str">
            <v>A513009016</v>
          </cell>
          <cell r="B327">
            <v>2000</v>
          </cell>
          <cell r="C327" t="str">
            <v>A513</v>
          </cell>
        </row>
        <row r="328">
          <cell r="A328" t="str">
            <v>A513020996</v>
          </cell>
          <cell r="B328">
            <v>3500</v>
          </cell>
          <cell r="C328" t="str">
            <v>A513</v>
          </cell>
        </row>
        <row r="329">
          <cell r="A329" t="str">
            <v>A513026316</v>
          </cell>
          <cell r="B329">
            <v>18900</v>
          </cell>
          <cell r="C329" t="str">
            <v>A513</v>
          </cell>
        </row>
        <row r="330">
          <cell r="A330" t="str">
            <v>A513026386</v>
          </cell>
          <cell r="B330">
            <v>14000</v>
          </cell>
          <cell r="C330" t="str">
            <v>A513</v>
          </cell>
        </row>
        <row r="331">
          <cell r="A331" t="str">
            <v>A513086316</v>
          </cell>
          <cell r="B331">
            <v>3800</v>
          </cell>
          <cell r="C331" t="str">
            <v>A513</v>
          </cell>
        </row>
        <row r="332">
          <cell r="A332" t="str">
            <v>A513116316</v>
          </cell>
          <cell r="B332">
            <v>22340</v>
          </cell>
          <cell r="C332" t="str">
            <v>A513</v>
          </cell>
        </row>
        <row r="333">
          <cell r="A333" t="str">
            <v>A513136316</v>
          </cell>
          <cell r="B333">
            <v>15000</v>
          </cell>
          <cell r="C333" t="str">
            <v>A513</v>
          </cell>
        </row>
        <row r="334">
          <cell r="A334" t="str">
            <v>A513166316</v>
          </cell>
          <cell r="B334">
            <v>5850</v>
          </cell>
          <cell r="C334" t="str">
            <v>A513</v>
          </cell>
        </row>
        <row r="335">
          <cell r="A335" t="str">
            <v>A513306316</v>
          </cell>
          <cell r="B335">
            <v>1500</v>
          </cell>
          <cell r="C335" t="str">
            <v>A513</v>
          </cell>
        </row>
        <row r="336">
          <cell r="A336" t="str">
            <v>A513316316</v>
          </cell>
          <cell r="B336">
            <v>2900</v>
          </cell>
          <cell r="C336" t="str">
            <v>A513</v>
          </cell>
        </row>
        <row r="337">
          <cell r="A337" t="str">
            <v>A514020996</v>
          </cell>
          <cell r="B337">
            <v>0</v>
          </cell>
          <cell r="C337" t="str">
            <v>A514</v>
          </cell>
        </row>
        <row r="338">
          <cell r="A338" t="str">
            <v>A514110996</v>
          </cell>
          <cell r="B338">
            <v>10500</v>
          </cell>
          <cell r="C338" t="str">
            <v>A514</v>
          </cell>
        </row>
        <row r="339">
          <cell r="A339" t="str">
            <v>A514160996</v>
          </cell>
          <cell r="B339">
            <v>1300</v>
          </cell>
          <cell r="C339" t="str">
            <v>A514</v>
          </cell>
        </row>
        <row r="340">
          <cell r="A340" t="str">
            <v>A514300166</v>
          </cell>
          <cell r="B340">
            <v>450</v>
          </cell>
          <cell r="C340" t="str">
            <v>A514</v>
          </cell>
        </row>
        <row r="341">
          <cell r="A341" t="str">
            <v>A514300996</v>
          </cell>
          <cell r="B341">
            <v>0</v>
          </cell>
          <cell r="C341" t="str">
            <v>A514</v>
          </cell>
        </row>
        <row r="342">
          <cell r="A342" t="str">
            <v>A514310226</v>
          </cell>
          <cell r="B342">
            <v>50</v>
          </cell>
          <cell r="C342" t="str">
            <v>A514</v>
          </cell>
        </row>
        <row r="343">
          <cell r="A343" t="str">
            <v>A515020996</v>
          </cell>
          <cell r="B343">
            <v>0</v>
          </cell>
          <cell r="C343" t="str">
            <v>A515</v>
          </cell>
        </row>
        <row r="344">
          <cell r="A344" t="str">
            <v>A515110246</v>
          </cell>
          <cell r="B344">
            <v>0</v>
          </cell>
          <cell r="C344" t="str">
            <v>A515</v>
          </cell>
        </row>
        <row r="345">
          <cell r="A345" t="str">
            <v>A515160996</v>
          </cell>
          <cell r="B345">
            <v>250</v>
          </cell>
          <cell r="C345" t="str">
            <v>A515</v>
          </cell>
        </row>
        <row r="346">
          <cell r="A346" t="str">
            <v>A516020236</v>
          </cell>
          <cell r="B346">
            <v>2000</v>
          </cell>
          <cell r="C346" t="str">
            <v>A516</v>
          </cell>
        </row>
        <row r="347">
          <cell r="A347" t="str">
            <v>A516020996</v>
          </cell>
          <cell r="B347">
            <v>10000</v>
          </cell>
          <cell r="C347" t="str">
            <v>A516</v>
          </cell>
        </row>
        <row r="348">
          <cell r="A348" t="str">
            <v>A516110246</v>
          </cell>
          <cell r="B348">
            <v>2000</v>
          </cell>
          <cell r="C348" t="str">
            <v>A516</v>
          </cell>
        </row>
        <row r="349">
          <cell r="A349" t="str">
            <v>A516110296</v>
          </cell>
          <cell r="B349">
            <v>2000</v>
          </cell>
          <cell r="C349" t="str">
            <v>A516</v>
          </cell>
        </row>
        <row r="350">
          <cell r="A350" t="str">
            <v>A516160996</v>
          </cell>
          <cell r="B350">
            <v>7000</v>
          </cell>
          <cell r="C350" t="str">
            <v>A516</v>
          </cell>
        </row>
        <row r="351">
          <cell r="A351" t="str">
            <v>A516300166</v>
          </cell>
          <cell r="B351">
            <v>1850</v>
          </cell>
          <cell r="C351" t="str">
            <v>A516</v>
          </cell>
        </row>
        <row r="352">
          <cell r="A352" t="str">
            <v>A516310226</v>
          </cell>
          <cell r="B352">
            <v>1700</v>
          </cell>
          <cell r="C352" t="str">
            <v>A516</v>
          </cell>
        </row>
        <row r="353">
          <cell r="A353" t="str">
            <v>A516310346</v>
          </cell>
          <cell r="B353">
            <v>2000</v>
          </cell>
          <cell r="C353" t="str">
            <v>A516</v>
          </cell>
        </row>
        <row r="354">
          <cell r="A354" t="str">
            <v>A516310996</v>
          </cell>
          <cell r="B354">
            <v>2000</v>
          </cell>
          <cell r="C354" t="str">
            <v>A516</v>
          </cell>
        </row>
        <row r="355">
          <cell r="A355" t="str">
            <v>A517020996</v>
          </cell>
          <cell r="B355">
            <v>41100</v>
          </cell>
          <cell r="C355" t="str">
            <v>A517</v>
          </cell>
        </row>
        <row r="356">
          <cell r="A356" t="str">
            <v>A517080386</v>
          </cell>
          <cell r="B356">
            <v>22050</v>
          </cell>
          <cell r="C356" t="str">
            <v>A517</v>
          </cell>
        </row>
        <row r="357">
          <cell r="A357" t="str">
            <v>A517080996</v>
          </cell>
          <cell r="B357">
            <v>0</v>
          </cell>
          <cell r="C357" t="str">
            <v>A517</v>
          </cell>
        </row>
        <row r="358">
          <cell r="A358" t="str">
            <v>A517110996</v>
          </cell>
          <cell r="B358">
            <v>88200</v>
          </cell>
          <cell r="C358" t="str">
            <v>A517</v>
          </cell>
        </row>
        <row r="359">
          <cell r="A359" t="str">
            <v>A517130996</v>
          </cell>
          <cell r="B359">
            <v>20000</v>
          </cell>
          <cell r="C359" t="str">
            <v>A517</v>
          </cell>
        </row>
        <row r="360">
          <cell r="A360" t="str">
            <v>A517160996</v>
          </cell>
          <cell r="B360">
            <v>19850</v>
          </cell>
          <cell r="C360" t="str">
            <v>A517</v>
          </cell>
        </row>
        <row r="361">
          <cell r="A361" t="str">
            <v>A517300996</v>
          </cell>
          <cell r="B361">
            <v>700</v>
          </cell>
          <cell r="C361" t="str">
            <v>A517</v>
          </cell>
        </row>
        <row r="362">
          <cell r="A362" t="str">
            <v>A517310556</v>
          </cell>
          <cell r="B362">
            <v>7000</v>
          </cell>
          <cell r="C362" t="str">
            <v>A517</v>
          </cell>
        </row>
        <row r="363">
          <cell r="A363" t="str">
            <v>A517310996</v>
          </cell>
          <cell r="B363">
            <v>29200</v>
          </cell>
          <cell r="C363" t="str">
            <v>A517</v>
          </cell>
        </row>
        <row r="364">
          <cell r="A364" t="str">
            <v>A517320996</v>
          </cell>
          <cell r="B364">
            <v>0</v>
          </cell>
          <cell r="C364" t="str">
            <v>A517</v>
          </cell>
        </row>
        <row r="365">
          <cell r="A365" t="str">
            <v>A530085996</v>
          </cell>
          <cell r="B365">
            <v>4000</v>
          </cell>
          <cell r="C365" t="str">
            <v>A530</v>
          </cell>
        </row>
        <row r="366">
          <cell r="A366" t="str">
            <v>A530165296</v>
          </cell>
          <cell r="B366">
            <v>0</v>
          </cell>
          <cell r="C366" t="str">
            <v>A530</v>
          </cell>
        </row>
        <row r="367">
          <cell r="A367" t="str">
            <v>A530245146</v>
          </cell>
          <cell r="B367">
            <v>0</v>
          </cell>
          <cell r="C367" t="str">
            <v>A530</v>
          </cell>
        </row>
        <row r="368">
          <cell r="A368" t="str">
            <v>A530305106</v>
          </cell>
          <cell r="B368">
            <v>24601</v>
          </cell>
          <cell r="C368" t="str">
            <v>A530</v>
          </cell>
        </row>
        <row r="369">
          <cell r="A369" t="str">
            <v>A530305246</v>
          </cell>
          <cell r="B369">
            <v>650</v>
          </cell>
          <cell r="C369" t="str">
            <v>A530</v>
          </cell>
        </row>
        <row r="370">
          <cell r="A370" t="str">
            <v>A530325366</v>
          </cell>
          <cell r="B370">
            <v>26100</v>
          </cell>
          <cell r="C370" t="str">
            <v>A530</v>
          </cell>
        </row>
        <row r="371">
          <cell r="A371" t="str">
            <v>A531085996</v>
          </cell>
          <cell r="B371">
            <v>500</v>
          </cell>
          <cell r="C371" t="str">
            <v>A531</v>
          </cell>
        </row>
        <row r="372">
          <cell r="A372" t="str">
            <v>A532020396</v>
          </cell>
          <cell r="B372">
            <v>0</v>
          </cell>
          <cell r="C372" t="str">
            <v>A532</v>
          </cell>
        </row>
        <row r="373">
          <cell r="A373" t="str">
            <v>A532020406</v>
          </cell>
          <cell r="B373">
            <v>0</v>
          </cell>
          <cell r="C373" t="str">
            <v>A532</v>
          </cell>
        </row>
        <row r="374">
          <cell r="A374" t="str">
            <v>A532020416</v>
          </cell>
          <cell r="B374">
            <v>0</v>
          </cell>
          <cell r="C374" t="str">
            <v>A532</v>
          </cell>
        </row>
        <row r="375">
          <cell r="A375" t="str">
            <v>A532050496</v>
          </cell>
          <cell r="B375">
            <v>8000</v>
          </cell>
          <cell r="C375" t="str">
            <v>A532</v>
          </cell>
        </row>
        <row r="376">
          <cell r="A376" t="str">
            <v>A532085296</v>
          </cell>
          <cell r="B376">
            <v>0</v>
          </cell>
          <cell r="C376" t="str">
            <v>A532</v>
          </cell>
        </row>
        <row r="377">
          <cell r="A377" t="str">
            <v>A532160996</v>
          </cell>
          <cell r="B377">
            <v>0</v>
          </cell>
          <cell r="C377" t="str">
            <v>A532</v>
          </cell>
        </row>
        <row r="378">
          <cell r="A378" t="str">
            <v>A532165226</v>
          </cell>
          <cell r="B378">
            <v>0</v>
          </cell>
          <cell r="C378" t="str">
            <v>A532</v>
          </cell>
        </row>
        <row r="379">
          <cell r="A379" t="str">
            <v>A532165296</v>
          </cell>
          <cell r="B379">
            <v>0</v>
          </cell>
          <cell r="C379" t="str">
            <v>A532</v>
          </cell>
        </row>
        <row r="380">
          <cell r="A380" t="str">
            <v>A532165996</v>
          </cell>
          <cell r="B380">
            <v>0</v>
          </cell>
          <cell r="C380" t="str">
            <v>A532</v>
          </cell>
        </row>
        <row r="381">
          <cell r="A381" t="str">
            <v>A532245126</v>
          </cell>
          <cell r="B381">
            <v>0</v>
          </cell>
          <cell r="C381" t="str">
            <v>A532</v>
          </cell>
        </row>
        <row r="382">
          <cell r="A382" t="str">
            <v>A532245146</v>
          </cell>
          <cell r="B382">
            <v>2500</v>
          </cell>
          <cell r="C382" t="str">
            <v>A532</v>
          </cell>
        </row>
        <row r="383">
          <cell r="A383" t="str">
            <v>A532245436</v>
          </cell>
          <cell r="B383">
            <v>0</v>
          </cell>
          <cell r="C383" t="str">
            <v>A532</v>
          </cell>
        </row>
        <row r="384">
          <cell r="A384" t="str">
            <v>A532305106</v>
          </cell>
          <cell r="B384">
            <v>2250</v>
          </cell>
          <cell r="C384" t="str">
            <v>A532</v>
          </cell>
        </row>
        <row r="385">
          <cell r="A385" t="str">
            <v>A532305246</v>
          </cell>
          <cell r="B385">
            <v>250</v>
          </cell>
          <cell r="C385" t="str">
            <v>A532</v>
          </cell>
        </row>
        <row r="386">
          <cell r="A386" t="str">
            <v>A534006386</v>
          </cell>
          <cell r="B386">
            <v>2000</v>
          </cell>
          <cell r="C386" t="str">
            <v>A534</v>
          </cell>
        </row>
        <row r="387">
          <cell r="A387" t="str">
            <v>A534056316</v>
          </cell>
          <cell r="B387">
            <v>600</v>
          </cell>
          <cell r="C387" t="str">
            <v>A534</v>
          </cell>
        </row>
        <row r="388">
          <cell r="A388" t="str">
            <v>A534166316</v>
          </cell>
          <cell r="B388">
            <v>0</v>
          </cell>
          <cell r="C388" t="str">
            <v>A534</v>
          </cell>
        </row>
        <row r="389">
          <cell r="A389" t="str">
            <v>A534306316</v>
          </cell>
          <cell r="B389">
            <v>2900</v>
          </cell>
          <cell r="C389" t="str">
            <v>A534</v>
          </cell>
        </row>
        <row r="390">
          <cell r="A390" t="str">
            <v>A534326316</v>
          </cell>
          <cell r="B390">
            <v>550</v>
          </cell>
          <cell r="C390" t="str">
            <v>A534</v>
          </cell>
        </row>
        <row r="391">
          <cell r="A391" t="str">
            <v>A535080996</v>
          </cell>
          <cell r="B391">
            <v>2550</v>
          </cell>
          <cell r="C391" t="str">
            <v>A535</v>
          </cell>
        </row>
        <row r="392">
          <cell r="A392" t="str">
            <v>A535300436</v>
          </cell>
          <cell r="B392">
            <v>0</v>
          </cell>
          <cell r="C392" t="str">
            <v>A535</v>
          </cell>
        </row>
        <row r="393">
          <cell r="A393" t="str">
            <v>A535300456</v>
          </cell>
          <cell r="B393">
            <v>450</v>
          </cell>
          <cell r="C393" t="str">
            <v>A535</v>
          </cell>
        </row>
        <row r="394">
          <cell r="A394" t="str">
            <v>A535300996</v>
          </cell>
          <cell r="B394">
            <v>0</v>
          </cell>
          <cell r="C394" t="str">
            <v>A535</v>
          </cell>
        </row>
        <row r="395">
          <cell r="A395" t="str">
            <v>A536240996</v>
          </cell>
          <cell r="B395">
            <v>1000</v>
          </cell>
          <cell r="C395" t="str">
            <v>A536</v>
          </cell>
        </row>
        <row r="396">
          <cell r="A396" t="str">
            <v>A537020426</v>
          </cell>
          <cell r="B396">
            <v>1000</v>
          </cell>
          <cell r="C396" t="str">
            <v>A537</v>
          </cell>
        </row>
        <row r="397">
          <cell r="A397" t="str">
            <v>A537300436</v>
          </cell>
          <cell r="B397">
            <v>3000</v>
          </cell>
          <cell r="C397" t="str">
            <v>A537</v>
          </cell>
        </row>
        <row r="398">
          <cell r="A398" t="str">
            <v>A537300456</v>
          </cell>
          <cell r="B398">
            <v>3000</v>
          </cell>
          <cell r="C398" t="str">
            <v>A537</v>
          </cell>
        </row>
        <row r="399">
          <cell r="A399" t="str">
            <v>A537300996</v>
          </cell>
          <cell r="B399">
            <v>4950</v>
          </cell>
          <cell r="C399" t="str">
            <v>A537</v>
          </cell>
        </row>
        <row r="400">
          <cell r="A400" t="str">
            <v>A538020996</v>
          </cell>
          <cell r="B400">
            <v>1500</v>
          </cell>
          <cell r="C400" t="str">
            <v>A538</v>
          </cell>
        </row>
        <row r="401">
          <cell r="A401" t="str">
            <v>A538050996</v>
          </cell>
          <cell r="B401">
            <v>0</v>
          </cell>
          <cell r="C401" t="str">
            <v>A538</v>
          </cell>
        </row>
        <row r="402">
          <cell r="A402" t="str">
            <v>A538080996</v>
          </cell>
          <cell r="B402">
            <v>8650</v>
          </cell>
          <cell r="C402" t="str">
            <v>A538</v>
          </cell>
        </row>
        <row r="403">
          <cell r="A403" t="str">
            <v>A538110996</v>
          </cell>
          <cell r="B403">
            <v>3500</v>
          </cell>
          <cell r="C403" t="str">
            <v>A538</v>
          </cell>
        </row>
        <row r="404">
          <cell r="A404" t="str">
            <v>A538160996</v>
          </cell>
          <cell r="B404">
            <v>0</v>
          </cell>
          <cell r="C404" t="str">
            <v>A538</v>
          </cell>
        </row>
        <row r="405">
          <cell r="A405" t="str">
            <v>A538170996</v>
          </cell>
          <cell r="B405">
            <v>0</v>
          </cell>
          <cell r="C405" t="str">
            <v>A538</v>
          </cell>
        </row>
        <row r="406">
          <cell r="A406" t="str">
            <v>A538220996</v>
          </cell>
          <cell r="B406">
            <v>2200</v>
          </cell>
          <cell r="C406" t="str">
            <v>A538</v>
          </cell>
        </row>
        <row r="407">
          <cell r="A407" t="str">
            <v>A538240996</v>
          </cell>
          <cell r="B407">
            <v>0</v>
          </cell>
          <cell r="C407" t="str">
            <v>A538</v>
          </cell>
        </row>
        <row r="408">
          <cell r="A408" t="str">
            <v>A538300996</v>
          </cell>
          <cell r="B408">
            <v>5150</v>
          </cell>
          <cell r="C408" t="str">
            <v>A538</v>
          </cell>
        </row>
        <row r="409">
          <cell r="A409" t="str">
            <v>A538320996</v>
          </cell>
          <cell r="B409">
            <v>12000</v>
          </cell>
          <cell r="C409" t="str">
            <v>A538</v>
          </cell>
        </row>
        <row r="410">
          <cell r="A410" t="str">
            <v>A540000086</v>
          </cell>
          <cell r="B410">
            <v>7000</v>
          </cell>
          <cell r="C410" t="str">
            <v>A540</v>
          </cell>
        </row>
        <row r="411">
          <cell r="A411" t="str">
            <v>A550000206</v>
          </cell>
          <cell r="B411">
            <v>13992</v>
          </cell>
          <cell r="C411" t="str">
            <v>A550</v>
          </cell>
        </row>
        <row r="412">
          <cell r="A412" t="str">
            <v>A551000206</v>
          </cell>
          <cell r="B412">
            <v>5000</v>
          </cell>
          <cell r="C412" t="str">
            <v>A551</v>
          </cell>
        </row>
        <row r="413">
          <cell r="A413" t="str">
            <v>A560000096</v>
          </cell>
          <cell r="B413">
            <v>75800</v>
          </cell>
          <cell r="C413" t="str">
            <v>A560</v>
          </cell>
        </row>
        <row r="414">
          <cell r="A414" t="str">
            <v>A560000186</v>
          </cell>
          <cell r="B414">
            <v>4150</v>
          </cell>
          <cell r="C414" t="str">
            <v>A560</v>
          </cell>
        </row>
        <row r="415">
          <cell r="A415" t="str">
            <v>A560000206</v>
          </cell>
          <cell r="B415">
            <v>22150</v>
          </cell>
          <cell r="C415" t="str">
            <v>A560</v>
          </cell>
        </row>
        <row r="416">
          <cell r="A416" t="str">
            <v>A560000216</v>
          </cell>
          <cell r="B416">
            <v>1500</v>
          </cell>
          <cell r="C416" t="str">
            <v>A560</v>
          </cell>
        </row>
        <row r="417">
          <cell r="A417" t="str">
            <v>A560000306</v>
          </cell>
          <cell r="B417">
            <v>2500</v>
          </cell>
          <cell r="C417" t="str">
            <v>A560</v>
          </cell>
        </row>
        <row r="418">
          <cell r="A418" t="str">
            <v>A560000316</v>
          </cell>
          <cell r="B418">
            <v>0</v>
          </cell>
          <cell r="C418" t="str">
            <v>A560</v>
          </cell>
        </row>
        <row r="419">
          <cell r="A419" t="str">
            <v>A560000326</v>
          </cell>
          <cell r="B419">
            <v>1400</v>
          </cell>
          <cell r="C419" t="str">
            <v>A560</v>
          </cell>
        </row>
        <row r="420">
          <cell r="A420" t="str">
            <v>A560005466</v>
          </cell>
          <cell r="B420">
            <v>0</v>
          </cell>
          <cell r="C420" t="str">
            <v>A560</v>
          </cell>
        </row>
        <row r="421">
          <cell r="A421" t="str">
            <v>A560005476</v>
          </cell>
          <cell r="B421">
            <v>0</v>
          </cell>
          <cell r="C421" t="str">
            <v>A560</v>
          </cell>
        </row>
        <row r="422">
          <cell r="A422" t="str">
            <v>A560005976</v>
          </cell>
          <cell r="B422">
            <v>0</v>
          </cell>
          <cell r="C422" t="str">
            <v>A560</v>
          </cell>
        </row>
        <row r="423">
          <cell r="A423" t="str">
            <v>A560009006</v>
          </cell>
          <cell r="B423">
            <v>0</v>
          </cell>
          <cell r="C423" t="str">
            <v>A560</v>
          </cell>
        </row>
        <row r="424">
          <cell r="A424" t="str">
            <v>A560025286</v>
          </cell>
          <cell r="B424">
            <v>650</v>
          </cell>
          <cell r="C424" t="str">
            <v>A560</v>
          </cell>
        </row>
        <row r="425">
          <cell r="A425" t="str">
            <v>A560080996</v>
          </cell>
          <cell r="B425">
            <v>2950</v>
          </cell>
          <cell r="C425" t="str">
            <v>A560</v>
          </cell>
        </row>
        <row r="426">
          <cell r="A426" t="str">
            <v>A560085386</v>
          </cell>
          <cell r="B426">
            <v>4600</v>
          </cell>
          <cell r="C426" t="str">
            <v>A560</v>
          </cell>
        </row>
        <row r="427">
          <cell r="A427" t="str">
            <v>A560085396</v>
          </cell>
          <cell r="B427">
            <v>800</v>
          </cell>
          <cell r="C427" t="str">
            <v>A560</v>
          </cell>
        </row>
        <row r="428">
          <cell r="A428" t="str">
            <v>A560086316</v>
          </cell>
          <cell r="B428">
            <v>1000</v>
          </cell>
          <cell r="C428" t="str">
            <v>A560</v>
          </cell>
        </row>
        <row r="429">
          <cell r="A429" t="str">
            <v>A560087906</v>
          </cell>
          <cell r="B429">
            <v>0</v>
          </cell>
          <cell r="C429" t="str">
            <v>A560</v>
          </cell>
        </row>
        <row r="430">
          <cell r="A430" t="str">
            <v>A560099006</v>
          </cell>
          <cell r="B430">
            <v>-90000</v>
          </cell>
          <cell r="C430" t="str">
            <v>A560</v>
          </cell>
        </row>
        <row r="431">
          <cell r="A431" t="str">
            <v>A560099906</v>
          </cell>
          <cell r="B431">
            <v>0</v>
          </cell>
          <cell r="C431" t="str">
            <v>A560</v>
          </cell>
        </row>
        <row r="432">
          <cell r="A432" t="str">
            <v>A560115306</v>
          </cell>
          <cell r="B432">
            <v>650</v>
          </cell>
          <cell r="C432" t="str">
            <v>A560</v>
          </cell>
        </row>
        <row r="433">
          <cell r="A433" t="str">
            <v>A560245126</v>
          </cell>
          <cell r="B433">
            <v>2100</v>
          </cell>
          <cell r="C433" t="str">
            <v>A560</v>
          </cell>
        </row>
        <row r="434">
          <cell r="A434" t="str">
            <v>A560245436</v>
          </cell>
          <cell r="B434">
            <v>2100</v>
          </cell>
          <cell r="C434" t="str">
            <v>A560</v>
          </cell>
        </row>
        <row r="435">
          <cell r="A435" t="str">
            <v>A560305106</v>
          </cell>
          <cell r="B435">
            <v>2400</v>
          </cell>
          <cell r="C435" t="str">
            <v>A560</v>
          </cell>
        </row>
        <row r="436">
          <cell r="A436" t="str">
            <v>A560305406</v>
          </cell>
          <cell r="B436">
            <v>1300</v>
          </cell>
          <cell r="C436" t="str">
            <v>A560</v>
          </cell>
        </row>
        <row r="437">
          <cell r="A437" t="str">
            <v>A580310096</v>
          </cell>
          <cell r="B437">
            <v>9800</v>
          </cell>
          <cell r="C437" t="str">
            <v>A580</v>
          </cell>
        </row>
        <row r="438">
          <cell r="A438" t="str">
            <v>A580310097</v>
          </cell>
          <cell r="B438">
            <v>-9800</v>
          </cell>
          <cell r="C438" t="str">
            <v>A580</v>
          </cell>
        </row>
        <row r="439">
          <cell r="A439" t="str">
            <v>A731003007</v>
          </cell>
          <cell r="B439">
            <v>-60000</v>
          </cell>
          <cell r="C439" t="str">
            <v>A731</v>
          </cell>
        </row>
        <row r="440">
          <cell r="A440" t="str">
            <v>A731103007</v>
          </cell>
          <cell r="B440">
            <v>0</v>
          </cell>
          <cell r="C440" t="str">
            <v>A731</v>
          </cell>
        </row>
        <row r="441">
          <cell r="A441" t="str">
            <v>A737000027</v>
          </cell>
          <cell r="B441">
            <v>-622500</v>
          </cell>
          <cell r="C441" t="str">
            <v>A737</v>
          </cell>
        </row>
        <row r="442">
          <cell r="A442" t="str">
            <v>A737000507</v>
          </cell>
          <cell r="B442">
            <v>-15500</v>
          </cell>
          <cell r="C442" t="str">
            <v>A737</v>
          </cell>
        </row>
        <row r="443">
          <cell r="A443" t="str">
            <v>A737000707</v>
          </cell>
          <cell r="B443">
            <v>-841868</v>
          </cell>
          <cell r="C443" t="str">
            <v>A737</v>
          </cell>
        </row>
        <row r="444">
          <cell r="A444" t="str">
            <v>A737204007</v>
          </cell>
          <cell r="B444">
            <v>0</v>
          </cell>
          <cell r="C444" t="str">
            <v>A737</v>
          </cell>
        </row>
        <row r="445">
          <cell r="A445" t="str">
            <v>A737204017</v>
          </cell>
          <cell r="B445">
            <v>-52000</v>
          </cell>
          <cell r="C445" t="str">
            <v>A737</v>
          </cell>
        </row>
        <row r="446">
          <cell r="A446" t="str">
            <v>A737204047</v>
          </cell>
          <cell r="B446">
            <v>-28275</v>
          </cell>
          <cell r="C446" t="str">
            <v>A737</v>
          </cell>
        </row>
        <row r="447">
          <cell r="A447" t="str">
            <v>A737204077</v>
          </cell>
          <cell r="B447">
            <v>0</v>
          </cell>
          <cell r="C447" t="str">
            <v>A737</v>
          </cell>
        </row>
        <row r="448">
          <cell r="A448" t="str">
            <v>A737204087</v>
          </cell>
          <cell r="B448">
            <v>-750</v>
          </cell>
          <cell r="C448" t="str">
            <v>A737</v>
          </cell>
        </row>
        <row r="449">
          <cell r="A449" t="str">
            <v>A737214107</v>
          </cell>
          <cell r="B449">
            <v>0</v>
          </cell>
          <cell r="C449" t="str">
            <v>A737</v>
          </cell>
        </row>
        <row r="450">
          <cell r="A450" t="str">
            <v>A737214117</v>
          </cell>
          <cell r="B450">
            <v>0</v>
          </cell>
          <cell r="C450" t="str">
            <v>A737</v>
          </cell>
        </row>
        <row r="451">
          <cell r="A451" t="str">
            <v>A737214127</v>
          </cell>
          <cell r="B451">
            <v>0</v>
          </cell>
          <cell r="C451" t="str">
            <v>A737</v>
          </cell>
        </row>
        <row r="452">
          <cell r="A452" t="str">
            <v>A737214137</v>
          </cell>
          <cell r="B452">
            <v>0</v>
          </cell>
          <cell r="C452" t="str">
            <v>A737</v>
          </cell>
        </row>
        <row r="453">
          <cell r="A453" t="str">
            <v>A737214147</v>
          </cell>
          <cell r="B453">
            <v>0</v>
          </cell>
          <cell r="C453" t="str">
            <v>A737</v>
          </cell>
        </row>
        <row r="454">
          <cell r="A454" t="str">
            <v>A743003007</v>
          </cell>
          <cell r="B454">
            <v>0</v>
          </cell>
          <cell r="C454" t="str">
            <v>A743</v>
          </cell>
        </row>
        <row r="455">
          <cell r="A455" t="str">
            <v>A743003087</v>
          </cell>
          <cell r="B455">
            <v>-50000</v>
          </cell>
          <cell r="C455" t="str">
            <v>A743</v>
          </cell>
        </row>
        <row r="456">
          <cell r="A456" t="str">
            <v>A743003097</v>
          </cell>
          <cell r="B456">
            <v>-5000</v>
          </cell>
          <cell r="C456" t="str">
            <v>A743</v>
          </cell>
        </row>
        <row r="457">
          <cell r="A457" t="str">
            <v>A743003127</v>
          </cell>
          <cell r="B457">
            <v>0</v>
          </cell>
          <cell r="C457" t="str">
            <v>A743</v>
          </cell>
        </row>
        <row r="458">
          <cell r="A458" t="str">
            <v>A743003157</v>
          </cell>
          <cell r="B458">
            <v>0</v>
          </cell>
          <cell r="C458" t="str">
            <v>A743</v>
          </cell>
        </row>
        <row r="459">
          <cell r="A459" t="str">
            <v>A743003177</v>
          </cell>
          <cell r="B459">
            <v>0</v>
          </cell>
          <cell r="C459" t="str">
            <v>A743</v>
          </cell>
        </row>
        <row r="460">
          <cell r="A460" t="str">
            <v>A743003187</v>
          </cell>
          <cell r="B460">
            <v>0</v>
          </cell>
          <cell r="C460" t="str">
            <v>A743</v>
          </cell>
        </row>
        <row r="461">
          <cell r="A461" t="str">
            <v>A743003557</v>
          </cell>
          <cell r="B461">
            <v>-235000</v>
          </cell>
          <cell r="C461" t="str">
            <v>A743</v>
          </cell>
        </row>
        <row r="462">
          <cell r="A462" t="str">
            <v>A750000007</v>
          </cell>
          <cell r="B462">
            <v>0</v>
          </cell>
          <cell r="C462" t="str">
            <v>A750</v>
          </cell>
        </row>
        <row r="463">
          <cell r="A463" t="str">
            <v>BALANS1</v>
          </cell>
          <cell r="B463">
            <v>-629200</v>
          </cell>
          <cell r="C463" t="str">
            <v>BALA</v>
          </cell>
        </row>
        <row r="464">
          <cell r="A464" t="str">
            <v>BALANS2</v>
          </cell>
          <cell r="B464">
            <v>-6015</v>
          </cell>
          <cell r="C464" t="str">
            <v>BALA</v>
          </cell>
        </row>
        <row r="465">
          <cell r="A465" t="str">
            <v>BALANS4</v>
          </cell>
          <cell r="B465">
            <v>-24000</v>
          </cell>
          <cell r="C465" t="str">
            <v>BALA</v>
          </cell>
        </row>
        <row r="466">
          <cell r="A466" t="str">
            <v>BALANS5</v>
          </cell>
          <cell r="B466">
            <v>659215</v>
          </cell>
          <cell r="C466" t="str">
            <v>BALA</v>
          </cell>
        </row>
      </sheetData>
      <sheetData sheetId="16"/>
      <sheetData sheetId="17">
        <row r="1">
          <cell r="A1" t="str">
            <v>pc</v>
          </cell>
          <cell r="B1" t="str">
            <v>Bedrag</v>
          </cell>
          <cell r="C1" t="str">
            <v>pc4</v>
          </cell>
        </row>
        <row r="2">
          <cell r="A2" t="str">
            <v>6</v>
          </cell>
          <cell r="B2">
            <v>0</v>
          </cell>
          <cell r="C2" t="str">
            <v>6</v>
          </cell>
        </row>
        <row r="3">
          <cell r="A3" t="str">
            <v>7</v>
          </cell>
          <cell r="B3">
            <v>0</v>
          </cell>
          <cell r="C3" t="str">
            <v>7</v>
          </cell>
        </row>
        <row r="4">
          <cell r="A4" t="str">
            <v>A100000027</v>
          </cell>
          <cell r="B4">
            <v>-182</v>
          </cell>
          <cell r="C4" t="str">
            <v>A100</v>
          </cell>
        </row>
        <row r="5">
          <cell r="A5" t="str">
            <v>A100000086</v>
          </cell>
          <cell r="B5">
            <v>3647.0000000000014</v>
          </cell>
          <cell r="C5" t="str">
            <v>A100</v>
          </cell>
        </row>
        <row r="6">
          <cell r="A6" t="str">
            <v>A100000116</v>
          </cell>
          <cell r="B6">
            <v>469.81</v>
          </cell>
          <cell r="C6" t="str">
            <v>A100</v>
          </cell>
        </row>
        <row r="7">
          <cell r="A7" t="str">
            <v>A110000066</v>
          </cell>
          <cell r="B7">
            <v>12266.92</v>
          </cell>
          <cell r="C7" t="str">
            <v>A110</v>
          </cell>
        </row>
        <row r="8">
          <cell r="A8" t="str">
            <v>A110000067</v>
          </cell>
          <cell r="B8">
            <v>-12387.91</v>
          </cell>
          <cell r="C8" t="str">
            <v>A110</v>
          </cell>
        </row>
        <row r="9">
          <cell r="A9" t="str">
            <v>A110000076</v>
          </cell>
          <cell r="B9">
            <v>2131.14</v>
          </cell>
          <cell r="C9" t="str">
            <v>A110</v>
          </cell>
        </row>
        <row r="10">
          <cell r="A10" t="str">
            <v>A110000077</v>
          </cell>
          <cell r="B10">
            <v>-2131.1200000000003</v>
          </cell>
          <cell r="C10" t="str">
            <v>A110</v>
          </cell>
        </row>
        <row r="11">
          <cell r="A11" t="str">
            <v>A110000096</v>
          </cell>
          <cell r="B11">
            <v>522.78</v>
          </cell>
          <cell r="C11" t="str">
            <v>A110</v>
          </cell>
        </row>
        <row r="12">
          <cell r="A12" t="str">
            <v>A110000097</v>
          </cell>
          <cell r="B12">
            <v>-215</v>
          </cell>
          <cell r="C12" t="str">
            <v>A110</v>
          </cell>
        </row>
        <row r="13">
          <cell r="A13" t="str">
            <v>A110000106</v>
          </cell>
          <cell r="B13">
            <v>325.76</v>
          </cell>
          <cell r="C13" t="str">
            <v>A110</v>
          </cell>
        </row>
        <row r="14">
          <cell r="A14" t="str">
            <v>A110000107</v>
          </cell>
          <cell r="B14">
            <v>-560</v>
          </cell>
          <cell r="C14" t="str">
            <v>A110</v>
          </cell>
        </row>
        <row r="15">
          <cell r="A15" t="str">
            <v>A110000116</v>
          </cell>
          <cell r="B15">
            <v>303.7</v>
          </cell>
          <cell r="C15" t="str">
            <v>A110</v>
          </cell>
        </row>
        <row r="16">
          <cell r="A16" t="str">
            <v>A110000177</v>
          </cell>
          <cell r="B16">
            <v>-12.5</v>
          </cell>
          <cell r="C16" t="str">
            <v>A110</v>
          </cell>
        </row>
        <row r="17">
          <cell r="A17" t="str">
            <v>A110000197</v>
          </cell>
          <cell r="B17">
            <v>-272</v>
          </cell>
          <cell r="C17" t="str">
            <v>A110</v>
          </cell>
        </row>
        <row r="18">
          <cell r="A18" t="str">
            <v>A110000256</v>
          </cell>
          <cell r="B18">
            <v>19.59</v>
          </cell>
          <cell r="C18" t="str">
            <v>A110</v>
          </cell>
        </row>
        <row r="19">
          <cell r="A19" t="str">
            <v>A110000296</v>
          </cell>
          <cell r="B19">
            <v>11800</v>
          </cell>
          <cell r="C19" t="str">
            <v>A110</v>
          </cell>
        </row>
        <row r="20">
          <cell r="A20" t="str">
            <v>A110000326</v>
          </cell>
          <cell r="B20">
            <v>80.02</v>
          </cell>
          <cell r="C20" t="str">
            <v>A110</v>
          </cell>
        </row>
        <row r="21">
          <cell r="A21" t="str">
            <v>A120000096</v>
          </cell>
          <cell r="B21">
            <v>78.78</v>
          </cell>
          <cell r="C21" t="str">
            <v>A120</v>
          </cell>
        </row>
        <row r="22">
          <cell r="A22" t="str">
            <v>A120000106</v>
          </cell>
          <cell r="B22">
            <v>8693.86</v>
          </cell>
          <cell r="C22" t="str">
            <v>A120</v>
          </cell>
        </row>
        <row r="23">
          <cell r="A23" t="str">
            <v>A120000107</v>
          </cell>
          <cell r="B23">
            <v>-23821.42</v>
          </cell>
          <cell r="C23" t="str">
            <v>A120</v>
          </cell>
        </row>
        <row r="24">
          <cell r="A24" t="str">
            <v>A120000116</v>
          </cell>
          <cell r="B24">
            <v>10274.240000000002</v>
          </cell>
          <cell r="C24" t="str">
            <v>A120</v>
          </cell>
        </row>
        <row r="25">
          <cell r="A25" t="str">
            <v>A120000117</v>
          </cell>
          <cell r="B25">
            <v>-13000</v>
          </cell>
          <cell r="C25" t="str">
            <v>A120</v>
          </cell>
        </row>
        <row r="26">
          <cell r="A26" t="str">
            <v>A120000136</v>
          </cell>
          <cell r="B26">
            <v>1346.15</v>
          </cell>
          <cell r="C26" t="str">
            <v>A120</v>
          </cell>
        </row>
        <row r="27">
          <cell r="A27" t="str">
            <v>A120000176</v>
          </cell>
          <cell r="B27">
            <v>6699.51</v>
          </cell>
          <cell r="C27" t="str">
            <v>A120</v>
          </cell>
        </row>
        <row r="28">
          <cell r="A28" t="str">
            <v>A120000266</v>
          </cell>
          <cell r="B28">
            <v>15646.669999999998</v>
          </cell>
          <cell r="C28" t="str">
            <v>A120</v>
          </cell>
        </row>
        <row r="29">
          <cell r="A29" t="str">
            <v>A120000296</v>
          </cell>
          <cell r="B29">
            <v>634.44000000000005</v>
          </cell>
          <cell r="C29" t="str">
            <v>A120</v>
          </cell>
        </row>
        <row r="30">
          <cell r="A30" t="str">
            <v>A120000306</v>
          </cell>
          <cell r="B30">
            <v>6033.85</v>
          </cell>
          <cell r="C30" t="str">
            <v>A120</v>
          </cell>
        </row>
        <row r="31">
          <cell r="A31" t="str">
            <v>A120000316</v>
          </cell>
          <cell r="B31">
            <v>147.67000000000002</v>
          </cell>
          <cell r="C31" t="str">
            <v>A120</v>
          </cell>
        </row>
        <row r="32">
          <cell r="A32" t="str">
            <v>A120000346</v>
          </cell>
          <cell r="B32">
            <v>430.57</v>
          </cell>
          <cell r="C32" t="str">
            <v>A120</v>
          </cell>
        </row>
        <row r="33">
          <cell r="A33" t="str">
            <v>A120000356</v>
          </cell>
          <cell r="B33">
            <v>1105.5</v>
          </cell>
          <cell r="C33" t="str">
            <v>A120</v>
          </cell>
        </row>
        <row r="34">
          <cell r="A34" t="str">
            <v>A120000376</v>
          </cell>
          <cell r="B34">
            <v>72.599999999999994</v>
          </cell>
          <cell r="C34" t="str">
            <v>A120</v>
          </cell>
        </row>
        <row r="35">
          <cell r="A35" t="str">
            <v>A120000386</v>
          </cell>
          <cell r="B35">
            <v>95590</v>
          </cell>
          <cell r="C35" t="str">
            <v>A120</v>
          </cell>
        </row>
        <row r="36">
          <cell r="A36" t="str">
            <v>A120000387</v>
          </cell>
          <cell r="B36">
            <v>-80000</v>
          </cell>
          <cell r="C36" t="str">
            <v>A120</v>
          </cell>
        </row>
        <row r="37">
          <cell r="A37" t="str">
            <v>A130000336</v>
          </cell>
          <cell r="B37">
            <v>3897.29</v>
          </cell>
          <cell r="C37" t="str">
            <v>A130</v>
          </cell>
        </row>
        <row r="38">
          <cell r="A38" t="str">
            <v>A130000337</v>
          </cell>
          <cell r="B38">
            <v>-3619.3199999999997</v>
          </cell>
          <cell r="C38" t="str">
            <v>A130</v>
          </cell>
        </row>
        <row r="39">
          <cell r="A39" t="str">
            <v>A130000806</v>
          </cell>
          <cell r="B39">
            <v>3391.0299999999997</v>
          </cell>
          <cell r="C39" t="str">
            <v>A130</v>
          </cell>
        </row>
        <row r="40">
          <cell r="A40" t="str">
            <v>A130000807</v>
          </cell>
          <cell r="B40">
            <v>-2774.9900000000002</v>
          </cell>
          <cell r="C40" t="str">
            <v>A130</v>
          </cell>
        </row>
        <row r="41">
          <cell r="A41" t="str">
            <v>A130000816</v>
          </cell>
          <cell r="B41">
            <v>1018.94</v>
          </cell>
          <cell r="C41" t="str">
            <v>A130</v>
          </cell>
        </row>
        <row r="42">
          <cell r="A42" t="str">
            <v>A130000826</v>
          </cell>
          <cell r="B42">
            <v>2794.5800000000008</v>
          </cell>
          <cell r="C42" t="str">
            <v>A130</v>
          </cell>
        </row>
        <row r="43">
          <cell r="A43" t="str">
            <v>A130000827</v>
          </cell>
          <cell r="B43">
            <v>-3044.58</v>
          </cell>
          <cell r="C43" t="str">
            <v>A130</v>
          </cell>
        </row>
        <row r="44">
          <cell r="A44" t="str">
            <v>A130001106</v>
          </cell>
          <cell r="B44">
            <v>971.01</v>
          </cell>
          <cell r="C44" t="str">
            <v>A130</v>
          </cell>
        </row>
        <row r="45">
          <cell r="A45" t="str">
            <v>A130001107</v>
          </cell>
          <cell r="B45">
            <v>-1980.1100000000001</v>
          </cell>
          <cell r="C45" t="str">
            <v>A130</v>
          </cell>
        </row>
        <row r="46">
          <cell r="A46" t="str">
            <v>A130001116</v>
          </cell>
          <cell r="B46">
            <v>10</v>
          </cell>
          <cell r="C46" t="str">
            <v>A130</v>
          </cell>
        </row>
        <row r="47">
          <cell r="A47" t="str">
            <v>A130001136</v>
          </cell>
          <cell r="B47">
            <v>10376.81</v>
          </cell>
          <cell r="C47" t="str">
            <v>A130</v>
          </cell>
        </row>
        <row r="48">
          <cell r="A48" t="str">
            <v>A130001137</v>
          </cell>
          <cell r="B48">
            <v>-12005</v>
          </cell>
          <cell r="C48" t="str">
            <v>A130</v>
          </cell>
        </row>
        <row r="49">
          <cell r="A49" t="str">
            <v>A130001156</v>
          </cell>
          <cell r="B49">
            <v>10945.460000000001</v>
          </cell>
          <cell r="C49" t="str">
            <v>A130</v>
          </cell>
        </row>
        <row r="50">
          <cell r="A50" t="str">
            <v>A130001157</v>
          </cell>
          <cell r="B50">
            <v>-25006.560000000001</v>
          </cell>
          <cell r="C50" t="str">
            <v>A130</v>
          </cell>
        </row>
        <row r="51">
          <cell r="A51" t="str">
            <v>A130001536</v>
          </cell>
          <cell r="B51">
            <v>110.43</v>
          </cell>
          <cell r="C51" t="str">
            <v>A130</v>
          </cell>
        </row>
        <row r="52">
          <cell r="A52" t="str">
            <v>A130001537</v>
          </cell>
          <cell r="B52">
            <v>-470</v>
          </cell>
          <cell r="C52" t="str">
            <v>A130</v>
          </cell>
        </row>
        <row r="53">
          <cell r="A53" t="str">
            <v>A130001606</v>
          </cell>
          <cell r="B53">
            <v>482.03000000000003</v>
          </cell>
          <cell r="C53" t="str">
            <v>A130</v>
          </cell>
        </row>
        <row r="54">
          <cell r="A54" t="str">
            <v>A130001616</v>
          </cell>
          <cell r="B54">
            <v>268.10000000000002</v>
          </cell>
          <cell r="C54" t="str">
            <v>A130</v>
          </cell>
        </row>
        <row r="55">
          <cell r="A55" t="str">
            <v>A130001617</v>
          </cell>
          <cell r="B55">
            <v>-61.26</v>
          </cell>
          <cell r="C55" t="str">
            <v>A130</v>
          </cell>
        </row>
        <row r="56">
          <cell r="A56" t="str">
            <v>A130001706</v>
          </cell>
          <cell r="B56">
            <v>264.63</v>
          </cell>
          <cell r="C56" t="str">
            <v>A130</v>
          </cell>
        </row>
        <row r="57">
          <cell r="A57" t="str">
            <v>A130003036</v>
          </cell>
          <cell r="B57">
            <v>955.65999999999985</v>
          </cell>
          <cell r="C57" t="str">
            <v>A130</v>
          </cell>
        </row>
        <row r="58">
          <cell r="A58" t="str">
            <v>A130003106</v>
          </cell>
          <cell r="B58">
            <v>297.35000000000002</v>
          </cell>
          <cell r="C58" t="str">
            <v>A130</v>
          </cell>
        </row>
        <row r="59">
          <cell r="A59" t="str">
            <v>A130003136</v>
          </cell>
          <cell r="B59">
            <v>300.43</v>
          </cell>
          <cell r="C59" t="str">
            <v>A130</v>
          </cell>
        </row>
        <row r="60">
          <cell r="A60" t="str">
            <v>A130003137</v>
          </cell>
          <cell r="B60">
            <v>-353</v>
          </cell>
          <cell r="C60" t="str">
            <v>A130</v>
          </cell>
        </row>
        <row r="61">
          <cell r="A61" t="str">
            <v>A130004006</v>
          </cell>
          <cell r="B61">
            <v>1093.8200000000002</v>
          </cell>
          <cell r="C61" t="str">
            <v>A130</v>
          </cell>
        </row>
        <row r="62">
          <cell r="A62" t="str">
            <v>A130004016</v>
          </cell>
          <cell r="B62">
            <v>112.06</v>
          </cell>
          <cell r="C62" t="str">
            <v>A130</v>
          </cell>
        </row>
        <row r="63">
          <cell r="A63" t="str">
            <v>A130004036</v>
          </cell>
          <cell r="B63">
            <v>995.03000000000009</v>
          </cell>
          <cell r="C63" t="str">
            <v>A130</v>
          </cell>
        </row>
        <row r="64">
          <cell r="A64" t="str">
            <v>A130004037</v>
          </cell>
          <cell r="B64">
            <v>-1888.4</v>
          </cell>
          <cell r="C64" t="str">
            <v>A130</v>
          </cell>
        </row>
        <row r="65">
          <cell r="A65" t="str">
            <v>A150000006</v>
          </cell>
          <cell r="B65">
            <v>720.4799999999999</v>
          </cell>
          <cell r="C65" t="str">
            <v>A150</v>
          </cell>
        </row>
        <row r="66">
          <cell r="A66" t="str">
            <v>A150000016</v>
          </cell>
          <cell r="B66">
            <v>3345.5999999999995</v>
          </cell>
          <cell r="C66" t="str">
            <v>A150</v>
          </cell>
        </row>
        <row r="67">
          <cell r="A67" t="str">
            <v>A150000017</v>
          </cell>
          <cell r="B67">
            <v>-2476.4</v>
          </cell>
          <cell r="C67" t="str">
            <v>A150</v>
          </cell>
        </row>
        <row r="68">
          <cell r="A68" t="str">
            <v>A155000016</v>
          </cell>
          <cell r="B68">
            <v>1121.77</v>
          </cell>
          <cell r="C68" t="str">
            <v>A155</v>
          </cell>
        </row>
        <row r="69">
          <cell r="A69" t="str">
            <v>A155000017</v>
          </cell>
          <cell r="B69">
            <v>-1500</v>
          </cell>
          <cell r="C69" t="str">
            <v>A155</v>
          </cell>
        </row>
        <row r="70">
          <cell r="A70" t="str">
            <v>A155000036</v>
          </cell>
          <cell r="B70">
            <v>194</v>
          </cell>
          <cell r="C70" t="str">
            <v>A155</v>
          </cell>
        </row>
        <row r="71">
          <cell r="A71" t="str">
            <v>A155000057</v>
          </cell>
          <cell r="B71">
            <v>0</v>
          </cell>
          <cell r="C71" t="str">
            <v>A155</v>
          </cell>
        </row>
        <row r="72">
          <cell r="A72" t="str">
            <v>A155000097</v>
          </cell>
          <cell r="B72">
            <v>-40</v>
          </cell>
          <cell r="C72" t="str">
            <v>A155</v>
          </cell>
        </row>
        <row r="73">
          <cell r="A73" t="str">
            <v>A155000116</v>
          </cell>
          <cell r="B73">
            <v>4790.72</v>
          </cell>
          <cell r="C73" t="str">
            <v>A155</v>
          </cell>
        </row>
        <row r="74">
          <cell r="A74" t="str">
            <v>A155000117</v>
          </cell>
          <cell r="B74">
            <v>-4800</v>
          </cell>
          <cell r="C74" t="str">
            <v>A155</v>
          </cell>
        </row>
        <row r="75">
          <cell r="A75" t="str">
            <v>A155000146</v>
          </cell>
          <cell r="B75">
            <v>3512.3900000000003</v>
          </cell>
          <cell r="C75" t="str">
            <v>A155</v>
          </cell>
        </row>
        <row r="76">
          <cell r="A76" t="str">
            <v>A155000147</v>
          </cell>
          <cell r="B76">
            <v>-5705</v>
          </cell>
          <cell r="C76" t="str">
            <v>A155</v>
          </cell>
        </row>
        <row r="77">
          <cell r="A77" t="str">
            <v>A157000016</v>
          </cell>
          <cell r="B77">
            <v>250</v>
          </cell>
          <cell r="C77" t="str">
            <v>A157</v>
          </cell>
        </row>
        <row r="78">
          <cell r="A78" t="str">
            <v>A157000026</v>
          </cell>
          <cell r="B78">
            <v>190.49999999999997</v>
          </cell>
          <cell r="C78" t="str">
            <v>A157</v>
          </cell>
        </row>
        <row r="79">
          <cell r="A79" t="str">
            <v>A157000027</v>
          </cell>
          <cell r="B79">
            <v>-150</v>
          </cell>
          <cell r="C79" t="str">
            <v>A157</v>
          </cell>
        </row>
        <row r="80">
          <cell r="A80" t="str">
            <v>A157000046</v>
          </cell>
          <cell r="B80">
            <v>254.85999999999999</v>
          </cell>
          <cell r="C80" t="str">
            <v>A157</v>
          </cell>
        </row>
        <row r="81">
          <cell r="A81" t="str">
            <v>A157000056</v>
          </cell>
          <cell r="B81">
            <v>2730.5600000000004</v>
          </cell>
          <cell r="C81" t="str">
            <v>A157</v>
          </cell>
        </row>
        <row r="82">
          <cell r="A82" t="str">
            <v>A157000066</v>
          </cell>
          <cell r="B82">
            <v>447.17999999999995</v>
          </cell>
          <cell r="C82" t="str">
            <v>A157</v>
          </cell>
        </row>
        <row r="83">
          <cell r="A83" t="str">
            <v>A157000076</v>
          </cell>
          <cell r="B83">
            <v>190.78</v>
          </cell>
          <cell r="C83" t="str">
            <v>A157</v>
          </cell>
        </row>
        <row r="84">
          <cell r="A84" t="str">
            <v>A157000086</v>
          </cell>
          <cell r="B84">
            <v>6222.87</v>
          </cell>
          <cell r="C84" t="str">
            <v>A157</v>
          </cell>
        </row>
        <row r="85">
          <cell r="A85" t="str">
            <v>A157000096</v>
          </cell>
          <cell r="B85">
            <v>529686.62999999977</v>
          </cell>
          <cell r="C85" t="str">
            <v>A157</v>
          </cell>
        </row>
        <row r="86">
          <cell r="A86" t="str">
            <v>A157000097</v>
          </cell>
          <cell r="B86">
            <v>-2276.3599999999997</v>
          </cell>
          <cell r="C86" t="str">
            <v>A157</v>
          </cell>
        </row>
        <row r="87">
          <cell r="A87" t="str">
            <v>A157000106</v>
          </cell>
          <cell r="B87">
            <v>3987.99</v>
          </cell>
          <cell r="C87" t="str">
            <v>A157</v>
          </cell>
        </row>
        <row r="88">
          <cell r="A88" t="str">
            <v>A157000116</v>
          </cell>
          <cell r="B88">
            <v>328.2</v>
          </cell>
          <cell r="C88" t="str">
            <v>A157</v>
          </cell>
        </row>
        <row r="89">
          <cell r="A89" t="str">
            <v>A157000117</v>
          </cell>
          <cell r="B89">
            <v>-111.28</v>
          </cell>
          <cell r="C89" t="str">
            <v>A157</v>
          </cell>
        </row>
        <row r="90">
          <cell r="A90" t="str">
            <v>A157000126</v>
          </cell>
          <cell r="B90">
            <v>18140.789999999997</v>
          </cell>
          <cell r="C90" t="str">
            <v>A157</v>
          </cell>
        </row>
        <row r="91">
          <cell r="A91" t="str">
            <v>A157000136</v>
          </cell>
          <cell r="B91">
            <v>22603.53</v>
          </cell>
          <cell r="C91" t="str">
            <v>A157</v>
          </cell>
        </row>
        <row r="92">
          <cell r="A92" t="str">
            <v>A157000146</v>
          </cell>
          <cell r="B92">
            <v>403</v>
          </cell>
          <cell r="C92" t="str">
            <v>A157</v>
          </cell>
        </row>
        <row r="93">
          <cell r="A93" t="str">
            <v>A157000166</v>
          </cell>
          <cell r="B93">
            <v>25719.73</v>
          </cell>
          <cell r="C93" t="str">
            <v>A157</v>
          </cell>
        </row>
        <row r="94">
          <cell r="A94" t="str">
            <v>A157000176</v>
          </cell>
          <cell r="B94">
            <v>212.99</v>
          </cell>
          <cell r="C94" t="str">
            <v>A157</v>
          </cell>
        </row>
        <row r="95">
          <cell r="A95" t="str">
            <v>A157000206</v>
          </cell>
          <cell r="B95">
            <v>1474.6299999999999</v>
          </cell>
          <cell r="C95" t="str">
            <v>A157</v>
          </cell>
        </row>
        <row r="96">
          <cell r="A96" t="str">
            <v>A157000226</v>
          </cell>
          <cell r="B96">
            <v>23.45</v>
          </cell>
          <cell r="C96" t="str">
            <v>A157</v>
          </cell>
        </row>
        <row r="97">
          <cell r="A97" t="str">
            <v>A157000256</v>
          </cell>
          <cell r="B97">
            <v>141</v>
          </cell>
          <cell r="C97" t="str">
            <v>A157</v>
          </cell>
        </row>
        <row r="98">
          <cell r="A98" t="str">
            <v>A157000266</v>
          </cell>
          <cell r="B98">
            <v>133.30000000000001</v>
          </cell>
          <cell r="C98" t="str">
            <v>A157</v>
          </cell>
        </row>
        <row r="99">
          <cell r="A99" t="str">
            <v>A157000267</v>
          </cell>
          <cell r="B99">
            <v>-670</v>
          </cell>
          <cell r="C99" t="str">
            <v>A157</v>
          </cell>
        </row>
        <row r="100">
          <cell r="A100" t="str">
            <v>A157000276</v>
          </cell>
          <cell r="B100">
            <v>28667.989999999998</v>
          </cell>
          <cell r="C100" t="str">
            <v>A157</v>
          </cell>
        </row>
        <row r="101">
          <cell r="A101" t="str">
            <v>A157000277</v>
          </cell>
          <cell r="B101">
            <v>-66034.37</v>
          </cell>
          <cell r="C101" t="str">
            <v>A157</v>
          </cell>
        </row>
        <row r="102">
          <cell r="A102" t="str">
            <v>A157000286</v>
          </cell>
          <cell r="B102">
            <v>16294.109999999995</v>
          </cell>
          <cell r="C102" t="str">
            <v>A157</v>
          </cell>
        </row>
        <row r="103">
          <cell r="A103" t="str">
            <v>A157000287</v>
          </cell>
          <cell r="B103">
            <v>-442.95</v>
          </cell>
          <cell r="C103" t="str">
            <v>A157</v>
          </cell>
        </row>
        <row r="104">
          <cell r="A104" t="str">
            <v>A157000306</v>
          </cell>
          <cell r="B104">
            <v>591.2299999999999</v>
          </cell>
          <cell r="C104" t="str">
            <v>A157</v>
          </cell>
        </row>
        <row r="105">
          <cell r="A105" t="str">
            <v>A157000316</v>
          </cell>
          <cell r="B105">
            <v>662.97</v>
          </cell>
          <cell r="C105" t="str">
            <v>A157</v>
          </cell>
        </row>
        <row r="106">
          <cell r="A106" t="str">
            <v>A157000326</v>
          </cell>
          <cell r="B106">
            <v>9721.8799999999992</v>
          </cell>
          <cell r="C106" t="str">
            <v>A157</v>
          </cell>
        </row>
        <row r="107">
          <cell r="A107" t="str">
            <v>A157000336</v>
          </cell>
          <cell r="B107">
            <v>1445.6999999999998</v>
          </cell>
          <cell r="C107" t="str">
            <v>A157</v>
          </cell>
        </row>
        <row r="108">
          <cell r="A108" t="str">
            <v>A157000337</v>
          </cell>
          <cell r="B108">
            <v>-51.71</v>
          </cell>
          <cell r="C108" t="str">
            <v>A157</v>
          </cell>
        </row>
        <row r="109">
          <cell r="A109" t="str">
            <v>A157000346</v>
          </cell>
          <cell r="B109">
            <v>1665.8500000000004</v>
          </cell>
          <cell r="C109" t="str">
            <v>A157</v>
          </cell>
        </row>
        <row r="110">
          <cell r="A110" t="str">
            <v>A157000356</v>
          </cell>
          <cell r="B110">
            <v>1295.7</v>
          </cell>
          <cell r="C110" t="str">
            <v>A157</v>
          </cell>
        </row>
        <row r="111">
          <cell r="A111" t="str">
            <v>A157000366</v>
          </cell>
          <cell r="B111">
            <v>400</v>
          </cell>
          <cell r="C111" t="str">
            <v>A157</v>
          </cell>
        </row>
        <row r="112">
          <cell r="A112" t="str">
            <v>A157000376</v>
          </cell>
          <cell r="B112">
            <v>1666.2999999999997</v>
          </cell>
          <cell r="C112" t="str">
            <v>A157</v>
          </cell>
        </row>
        <row r="113">
          <cell r="A113" t="str">
            <v>A157000396</v>
          </cell>
          <cell r="B113">
            <v>208</v>
          </cell>
          <cell r="C113" t="str">
            <v>A157</v>
          </cell>
        </row>
        <row r="114">
          <cell r="A114" t="str">
            <v>A157000406</v>
          </cell>
          <cell r="B114">
            <v>1735.1200000000001</v>
          </cell>
          <cell r="C114" t="str">
            <v>A157</v>
          </cell>
        </row>
        <row r="115">
          <cell r="A115" t="str">
            <v>A157000436</v>
          </cell>
          <cell r="B115">
            <v>315.25</v>
          </cell>
          <cell r="C115" t="str">
            <v>A157</v>
          </cell>
        </row>
        <row r="116">
          <cell r="A116" t="str">
            <v>A157000446</v>
          </cell>
          <cell r="B116">
            <v>48.81</v>
          </cell>
          <cell r="C116" t="str">
            <v>A157</v>
          </cell>
        </row>
        <row r="117">
          <cell r="A117" t="str">
            <v>A180000016</v>
          </cell>
          <cell r="B117">
            <v>10459.1</v>
          </cell>
          <cell r="C117" t="str">
            <v>A180</v>
          </cell>
        </row>
        <row r="118">
          <cell r="A118" t="str">
            <v>A180000026</v>
          </cell>
          <cell r="B118">
            <v>11883.98</v>
          </cell>
          <cell r="C118" t="str">
            <v>A180</v>
          </cell>
        </row>
        <row r="119">
          <cell r="A119" t="str">
            <v>A180000046</v>
          </cell>
          <cell r="B119">
            <v>1866.21</v>
          </cell>
          <cell r="C119" t="str">
            <v>A180</v>
          </cell>
        </row>
        <row r="120">
          <cell r="A120" t="str">
            <v>A180000066</v>
          </cell>
          <cell r="B120">
            <v>669.96</v>
          </cell>
          <cell r="C120" t="str">
            <v>A180</v>
          </cell>
        </row>
        <row r="121">
          <cell r="A121" t="str">
            <v>A180000067</v>
          </cell>
          <cell r="B121">
            <v>-96.1</v>
          </cell>
          <cell r="C121" t="str">
            <v>A180</v>
          </cell>
        </row>
        <row r="122">
          <cell r="A122" t="str">
            <v>A180000076</v>
          </cell>
          <cell r="B122">
            <v>86.34</v>
          </cell>
          <cell r="C122" t="str">
            <v>A180</v>
          </cell>
        </row>
        <row r="123">
          <cell r="A123" t="str">
            <v>A180000116</v>
          </cell>
          <cell r="B123">
            <v>1895.37</v>
          </cell>
          <cell r="C123" t="str">
            <v>A180</v>
          </cell>
        </row>
        <row r="124">
          <cell r="A124" t="str">
            <v>A180000117</v>
          </cell>
          <cell r="B124">
            <v>-365</v>
          </cell>
          <cell r="C124" t="str">
            <v>A180</v>
          </cell>
        </row>
        <row r="125">
          <cell r="A125" t="str">
            <v>A180000126</v>
          </cell>
          <cell r="B125">
            <v>1028.8899999999999</v>
          </cell>
          <cell r="C125" t="str">
            <v>A180</v>
          </cell>
        </row>
        <row r="126">
          <cell r="A126" t="str">
            <v>A180000127</v>
          </cell>
          <cell r="B126">
            <v>-242</v>
          </cell>
          <cell r="C126" t="str">
            <v>A180</v>
          </cell>
        </row>
        <row r="127">
          <cell r="A127" t="str">
            <v>A180000136</v>
          </cell>
          <cell r="B127">
            <v>2043.9500000000003</v>
          </cell>
          <cell r="C127" t="str">
            <v>A180</v>
          </cell>
        </row>
        <row r="128">
          <cell r="A128" t="str">
            <v>A180000137</v>
          </cell>
          <cell r="B128">
            <v>-2040</v>
          </cell>
          <cell r="C128" t="str">
            <v>A180</v>
          </cell>
        </row>
        <row r="129">
          <cell r="A129" t="str">
            <v>A180000146</v>
          </cell>
          <cell r="B129">
            <v>1411.72</v>
          </cell>
          <cell r="C129" t="str">
            <v>A180</v>
          </cell>
        </row>
        <row r="130">
          <cell r="A130" t="str">
            <v>A180000147</v>
          </cell>
          <cell r="B130">
            <v>-1086</v>
          </cell>
          <cell r="C130" t="str">
            <v>A180</v>
          </cell>
        </row>
        <row r="131">
          <cell r="A131" t="str">
            <v>A180000156</v>
          </cell>
          <cell r="B131">
            <v>1279.4700000000003</v>
          </cell>
          <cell r="C131" t="str">
            <v>A180</v>
          </cell>
        </row>
        <row r="132">
          <cell r="A132" t="str">
            <v>A180000157</v>
          </cell>
          <cell r="B132">
            <v>-1459</v>
          </cell>
          <cell r="C132" t="str">
            <v>A180</v>
          </cell>
        </row>
        <row r="133">
          <cell r="A133" t="str">
            <v>A180001006</v>
          </cell>
          <cell r="B133">
            <v>20720.670000000006</v>
          </cell>
          <cell r="C133" t="str">
            <v>A180</v>
          </cell>
        </row>
        <row r="134">
          <cell r="A134" t="str">
            <v>A180001007</v>
          </cell>
          <cell r="B134">
            <v>-47200</v>
          </cell>
          <cell r="C134" t="str">
            <v>A180</v>
          </cell>
        </row>
        <row r="135">
          <cell r="A135" t="str">
            <v>A180001016</v>
          </cell>
          <cell r="B135">
            <v>12180.130000000001</v>
          </cell>
          <cell r="C135" t="str">
            <v>A180</v>
          </cell>
        </row>
        <row r="136">
          <cell r="A136" t="str">
            <v>A180001026</v>
          </cell>
          <cell r="B136">
            <v>2699.36</v>
          </cell>
          <cell r="C136" t="str">
            <v>A180</v>
          </cell>
        </row>
        <row r="137">
          <cell r="A137" t="str">
            <v>A300000136</v>
          </cell>
          <cell r="B137">
            <v>1772.94</v>
          </cell>
          <cell r="C137" t="str">
            <v>A300</v>
          </cell>
        </row>
        <row r="138">
          <cell r="A138" t="str">
            <v>A300000137</v>
          </cell>
          <cell r="B138">
            <v>-5550</v>
          </cell>
          <cell r="C138" t="str">
            <v>A300</v>
          </cell>
        </row>
        <row r="139">
          <cell r="A139" t="str">
            <v>A310000156</v>
          </cell>
          <cell r="B139">
            <v>360.23</v>
          </cell>
          <cell r="C139" t="str">
            <v>A310</v>
          </cell>
        </row>
        <row r="140">
          <cell r="A140" t="str">
            <v>A310000196</v>
          </cell>
          <cell r="B140">
            <v>4.05</v>
          </cell>
          <cell r="C140" t="str">
            <v>A310</v>
          </cell>
        </row>
        <row r="141">
          <cell r="A141" t="str">
            <v>A310000206</v>
          </cell>
          <cell r="B141">
            <v>204.6</v>
          </cell>
          <cell r="C141" t="str">
            <v>A310</v>
          </cell>
        </row>
        <row r="142">
          <cell r="A142" t="str">
            <v>A310000226</v>
          </cell>
          <cell r="B142">
            <v>21.87</v>
          </cell>
          <cell r="C142" t="str">
            <v>A310</v>
          </cell>
        </row>
        <row r="143">
          <cell r="A143" t="str">
            <v>A320000206</v>
          </cell>
          <cell r="B143">
            <v>11829.359999999999</v>
          </cell>
          <cell r="C143" t="str">
            <v>A320</v>
          </cell>
        </row>
        <row r="144">
          <cell r="A144" t="str">
            <v>A320000207</v>
          </cell>
          <cell r="B144">
            <v>-8383</v>
          </cell>
          <cell r="C144" t="str">
            <v>A320</v>
          </cell>
        </row>
        <row r="145">
          <cell r="A145" t="str">
            <v>A320000226</v>
          </cell>
          <cell r="B145">
            <v>6225.3599999999988</v>
          </cell>
          <cell r="C145" t="str">
            <v>A320</v>
          </cell>
        </row>
        <row r="146">
          <cell r="A146" t="str">
            <v>A320000227</v>
          </cell>
          <cell r="B146">
            <v>-6175</v>
          </cell>
          <cell r="C146" t="str">
            <v>A320</v>
          </cell>
        </row>
        <row r="147">
          <cell r="A147" t="str">
            <v>A320000296</v>
          </cell>
          <cell r="B147">
            <v>161.41</v>
          </cell>
          <cell r="C147" t="str">
            <v>A320</v>
          </cell>
        </row>
        <row r="148">
          <cell r="A148" t="str">
            <v>A320000306</v>
          </cell>
          <cell r="B148">
            <v>984.2700000000001</v>
          </cell>
          <cell r="C148" t="str">
            <v>A320</v>
          </cell>
        </row>
        <row r="149">
          <cell r="A149" t="str">
            <v>A330000216</v>
          </cell>
          <cell r="B149">
            <v>10779.99</v>
          </cell>
          <cell r="C149" t="str">
            <v>A330</v>
          </cell>
        </row>
        <row r="150">
          <cell r="A150" t="str">
            <v>A330000217</v>
          </cell>
          <cell r="B150">
            <v>-11605.91</v>
          </cell>
          <cell r="C150" t="str">
            <v>A330</v>
          </cell>
        </row>
        <row r="151">
          <cell r="A151" t="str">
            <v>A330000226</v>
          </cell>
          <cell r="B151">
            <v>13144.14</v>
          </cell>
          <cell r="C151" t="str">
            <v>A330</v>
          </cell>
        </row>
        <row r="152">
          <cell r="A152" t="str">
            <v>A330000227</v>
          </cell>
          <cell r="B152">
            <v>-13475</v>
          </cell>
          <cell r="C152" t="str">
            <v>A330</v>
          </cell>
        </row>
        <row r="153">
          <cell r="A153" t="str">
            <v>A330000246</v>
          </cell>
          <cell r="B153">
            <v>130.81</v>
          </cell>
          <cell r="C153" t="str">
            <v>A330</v>
          </cell>
        </row>
        <row r="154">
          <cell r="A154" t="str">
            <v>A330000247</v>
          </cell>
          <cell r="B154">
            <v>-172.5</v>
          </cell>
          <cell r="C154" t="str">
            <v>A330</v>
          </cell>
        </row>
        <row r="155">
          <cell r="A155" t="str">
            <v>A330000256</v>
          </cell>
          <cell r="B155">
            <v>160.88</v>
          </cell>
          <cell r="C155" t="str">
            <v>A330</v>
          </cell>
        </row>
        <row r="156">
          <cell r="A156" t="str">
            <v>A330000257</v>
          </cell>
          <cell r="B156">
            <v>-220</v>
          </cell>
          <cell r="C156" t="str">
            <v>A330</v>
          </cell>
        </row>
        <row r="157">
          <cell r="A157" t="str">
            <v>A330000266</v>
          </cell>
          <cell r="B157">
            <v>147.31</v>
          </cell>
          <cell r="C157" t="str">
            <v>A330</v>
          </cell>
        </row>
        <row r="158">
          <cell r="A158" t="str">
            <v>A330000267</v>
          </cell>
          <cell r="B158">
            <v>-156</v>
          </cell>
          <cell r="C158" t="str">
            <v>A330</v>
          </cell>
        </row>
        <row r="159">
          <cell r="A159" t="str">
            <v>A330000276</v>
          </cell>
          <cell r="B159">
            <v>961.49000000000012</v>
          </cell>
          <cell r="C159" t="str">
            <v>A330</v>
          </cell>
        </row>
        <row r="160">
          <cell r="A160" t="str">
            <v>A330000277</v>
          </cell>
          <cell r="B160">
            <v>-1760</v>
          </cell>
          <cell r="C160" t="str">
            <v>A330</v>
          </cell>
        </row>
        <row r="161">
          <cell r="A161" t="str">
            <v>A330000286</v>
          </cell>
          <cell r="B161">
            <v>765.04</v>
          </cell>
          <cell r="C161" t="str">
            <v>A330</v>
          </cell>
        </row>
        <row r="162">
          <cell r="A162" t="str">
            <v>A330000287</v>
          </cell>
          <cell r="B162">
            <v>-1600</v>
          </cell>
          <cell r="C162" t="str">
            <v>A330</v>
          </cell>
        </row>
        <row r="163">
          <cell r="A163" t="str">
            <v>A330000296</v>
          </cell>
          <cell r="B163">
            <v>306.77</v>
          </cell>
          <cell r="C163" t="str">
            <v>A330</v>
          </cell>
        </row>
        <row r="164">
          <cell r="A164" t="str">
            <v>A330000297</v>
          </cell>
          <cell r="B164">
            <v>-180</v>
          </cell>
          <cell r="C164" t="str">
            <v>A330</v>
          </cell>
        </row>
        <row r="165">
          <cell r="A165" t="str">
            <v>A330000326</v>
          </cell>
          <cell r="B165">
            <v>22279.34</v>
          </cell>
          <cell r="C165" t="str">
            <v>A330</v>
          </cell>
        </row>
        <row r="166">
          <cell r="A166" t="str">
            <v>A330000327</v>
          </cell>
          <cell r="B166">
            <v>-22198.400000000001</v>
          </cell>
          <cell r="C166" t="str">
            <v>A330</v>
          </cell>
        </row>
        <row r="167">
          <cell r="A167" t="str">
            <v>A357000386</v>
          </cell>
          <cell r="B167">
            <v>10494.580000000002</v>
          </cell>
          <cell r="C167" t="str">
            <v>A357</v>
          </cell>
        </row>
        <row r="168">
          <cell r="A168" t="str">
            <v>A501009026</v>
          </cell>
          <cell r="B168">
            <v>62016.099999999984</v>
          </cell>
          <cell r="C168" t="str">
            <v>A501</v>
          </cell>
        </row>
        <row r="169">
          <cell r="A169" t="str">
            <v>A510025246</v>
          </cell>
          <cell r="B169">
            <v>3681.6000000000004</v>
          </cell>
          <cell r="C169" t="str">
            <v>A510</v>
          </cell>
        </row>
        <row r="170">
          <cell r="A170" t="str">
            <v>A510025286</v>
          </cell>
          <cell r="B170">
            <v>27951.599999999999</v>
          </cell>
          <cell r="C170" t="str">
            <v>A510</v>
          </cell>
        </row>
        <row r="171">
          <cell r="A171" t="str">
            <v>A510025986</v>
          </cell>
          <cell r="B171">
            <v>50</v>
          </cell>
          <cell r="C171" t="str">
            <v>A510</v>
          </cell>
        </row>
        <row r="172">
          <cell r="A172" t="str">
            <v>A510085296</v>
          </cell>
          <cell r="B172">
            <v>10832.969999999998</v>
          </cell>
          <cell r="C172" t="str">
            <v>A510</v>
          </cell>
        </row>
        <row r="173">
          <cell r="A173" t="str">
            <v>A510115246</v>
          </cell>
          <cell r="B173">
            <v>4834.9999999999991</v>
          </cell>
          <cell r="C173" t="str">
            <v>A510</v>
          </cell>
        </row>
        <row r="174">
          <cell r="A174" t="str">
            <v>A510115306</v>
          </cell>
          <cell r="B174">
            <v>44447.65</v>
          </cell>
          <cell r="C174" t="str">
            <v>A510</v>
          </cell>
        </row>
        <row r="175">
          <cell r="A175" t="str">
            <v>A510115307</v>
          </cell>
          <cell r="B175">
            <v>-1226.21</v>
          </cell>
          <cell r="C175" t="str">
            <v>A510</v>
          </cell>
        </row>
        <row r="176">
          <cell r="A176" t="str">
            <v>A510115986</v>
          </cell>
          <cell r="B176">
            <v>3199.55</v>
          </cell>
          <cell r="C176" t="str">
            <v>A510</v>
          </cell>
        </row>
        <row r="177">
          <cell r="A177" t="str">
            <v>A510165016</v>
          </cell>
          <cell r="B177">
            <v>6005.41</v>
          </cell>
          <cell r="C177" t="str">
            <v>A510</v>
          </cell>
        </row>
        <row r="178">
          <cell r="A178" t="str">
            <v>A510165266</v>
          </cell>
          <cell r="B178">
            <v>20110.340000000004</v>
          </cell>
          <cell r="C178" t="str">
            <v>A510</v>
          </cell>
        </row>
        <row r="179">
          <cell r="A179" t="str">
            <v>A510165267</v>
          </cell>
          <cell r="B179">
            <v>-16500</v>
          </cell>
          <cell r="C179" t="str">
            <v>A510</v>
          </cell>
        </row>
        <row r="180">
          <cell r="A180" t="str">
            <v>A510165336</v>
          </cell>
          <cell r="B180">
            <v>8443.44</v>
          </cell>
          <cell r="C180" t="str">
            <v>A510</v>
          </cell>
        </row>
        <row r="181">
          <cell r="A181" t="str">
            <v>A510305106</v>
          </cell>
          <cell r="B181">
            <v>34613.630000000005</v>
          </cell>
          <cell r="C181" t="str">
            <v>A510</v>
          </cell>
        </row>
        <row r="182">
          <cell r="A182" t="str">
            <v>A510305246</v>
          </cell>
          <cell r="B182">
            <v>413.9</v>
          </cell>
          <cell r="C182" t="str">
            <v>A510</v>
          </cell>
        </row>
        <row r="183">
          <cell r="A183" t="str">
            <v>A510310226</v>
          </cell>
          <cell r="B183">
            <v>3910.27</v>
          </cell>
          <cell r="C183" t="str">
            <v>A510</v>
          </cell>
        </row>
        <row r="184">
          <cell r="A184" t="str">
            <v>A510310346</v>
          </cell>
          <cell r="B184">
            <v>2155.09</v>
          </cell>
          <cell r="C184" t="str">
            <v>A510</v>
          </cell>
        </row>
        <row r="185">
          <cell r="A185" t="str">
            <v>A510310556</v>
          </cell>
          <cell r="B185">
            <v>6200</v>
          </cell>
          <cell r="C185" t="str">
            <v>A510</v>
          </cell>
        </row>
        <row r="186">
          <cell r="A186" t="str">
            <v>A510310996</v>
          </cell>
          <cell r="B186">
            <v>647.9</v>
          </cell>
          <cell r="C186" t="str">
            <v>A510</v>
          </cell>
        </row>
        <row r="187">
          <cell r="A187" t="str">
            <v>A510315156</v>
          </cell>
          <cell r="B187">
            <v>6259.6099999999969</v>
          </cell>
          <cell r="C187" t="str">
            <v>A510</v>
          </cell>
        </row>
        <row r="188">
          <cell r="A188" t="str">
            <v>A510315246</v>
          </cell>
          <cell r="B188">
            <v>3171.5</v>
          </cell>
          <cell r="C188" t="str">
            <v>A510</v>
          </cell>
        </row>
        <row r="189">
          <cell r="A189" t="str">
            <v>A511000996</v>
          </cell>
          <cell r="B189">
            <v>8529.43</v>
          </cell>
          <cell r="C189" t="str">
            <v>A511</v>
          </cell>
        </row>
        <row r="190">
          <cell r="A190" t="str">
            <v>A511020236</v>
          </cell>
          <cell r="B190">
            <v>3555.86</v>
          </cell>
          <cell r="C190" t="str">
            <v>A511</v>
          </cell>
        </row>
        <row r="191">
          <cell r="A191" t="str">
            <v>A511020286</v>
          </cell>
          <cell r="B191">
            <v>840.49</v>
          </cell>
          <cell r="C191" t="str">
            <v>A511</v>
          </cell>
        </row>
        <row r="192">
          <cell r="A192" t="str">
            <v>A511020996</v>
          </cell>
          <cell r="B192">
            <v>321.41999999999996</v>
          </cell>
          <cell r="C192" t="str">
            <v>A511</v>
          </cell>
        </row>
        <row r="193">
          <cell r="A193" t="str">
            <v>A511025246</v>
          </cell>
          <cell r="B193">
            <v>444.37</v>
          </cell>
          <cell r="C193" t="str">
            <v>A511</v>
          </cell>
        </row>
        <row r="194">
          <cell r="A194" t="str">
            <v>A511025286</v>
          </cell>
          <cell r="B194">
            <v>187.88</v>
          </cell>
          <cell r="C194" t="str">
            <v>A511</v>
          </cell>
        </row>
        <row r="195">
          <cell r="A195" t="str">
            <v>A511085296</v>
          </cell>
          <cell r="B195">
            <v>462.21999999999997</v>
          </cell>
          <cell r="C195" t="str">
            <v>A511</v>
          </cell>
        </row>
        <row r="196">
          <cell r="A196" t="str">
            <v>A511115246</v>
          </cell>
          <cell r="B196">
            <v>995.61000000000013</v>
          </cell>
          <cell r="C196" t="str">
            <v>A511</v>
          </cell>
        </row>
        <row r="197">
          <cell r="A197" t="str">
            <v>A511115306</v>
          </cell>
          <cell r="B197">
            <v>8140.08</v>
          </cell>
          <cell r="C197" t="str">
            <v>A511</v>
          </cell>
        </row>
        <row r="198">
          <cell r="A198" t="str">
            <v>A511115307</v>
          </cell>
          <cell r="B198">
            <v>-3000</v>
          </cell>
          <cell r="C198" t="str">
            <v>A511</v>
          </cell>
        </row>
        <row r="199">
          <cell r="A199" t="str">
            <v>A511115986</v>
          </cell>
          <cell r="B199">
            <v>90.8</v>
          </cell>
          <cell r="C199" t="str">
            <v>A511</v>
          </cell>
        </row>
        <row r="200">
          <cell r="A200" t="str">
            <v>A511165266</v>
          </cell>
          <cell r="B200">
            <v>80.55</v>
          </cell>
          <cell r="C200" t="str">
            <v>A511</v>
          </cell>
        </row>
        <row r="201">
          <cell r="A201" t="str">
            <v>A511305106</v>
          </cell>
          <cell r="B201">
            <v>11126.419999999998</v>
          </cell>
          <cell r="C201" t="str">
            <v>A511</v>
          </cell>
        </row>
        <row r="202">
          <cell r="A202" t="str">
            <v>A511305107</v>
          </cell>
          <cell r="B202">
            <v>-3600</v>
          </cell>
          <cell r="C202" t="str">
            <v>A511</v>
          </cell>
        </row>
        <row r="203">
          <cell r="A203" t="str">
            <v>A511305246</v>
          </cell>
          <cell r="B203">
            <v>53.4</v>
          </cell>
          <cell r="C203" t="str">
            <v>A511</v>
          </cell>
        </row>
        <row r="204">
          <cell r="A204" t="str">
            <v>A511310226</v>
          </cell>
          <cell r="B204">
            <v>5451.29</v>
          </cell>
          <cell r="C204" t="str">
            <v>A511</v>
          </cell>
        </row>
        <row r="205">
          <cell r="A205" t="str">
            <v>A511310346</v>
          </cell>
          <cell r="B205">
            <v>3336.7</v>
          </cell>
          <cell r="C205" t="str">
            <v>A511</v>
          </cell>
        </row>
        <row r="206">
          <cell r="A206" t="str">
            <v>A511310996</v>
          </cell>
          <cell r="B206">
            <v>465.73999999999995</v>
          </cell>
          <cell r="C206" t="str">
            <v>A511</v>
          </cell>
        </row>
        <row r="207">
          <cell r="A207" t="str">
            <v>A511315156</v>
          </cell>
          <cell r="B207">
            <v>1651.3</v>
          </cell>
          <cell r="C207" t="str">
            <v>A511</v>
          </cell>
        </row>
        <row r="208">
          <cell r="A208" t="str">
            <v>A511315246</v>
          </cell>
          <cell r="B208">
            <v>166</v>
          </cell>
          <cell r="C208" t="str">
            <v>A511</v>
          </cell>
        </row>
        <row r="209">
          <cell r="A209" t="str">
            <v>A512020376</v>
          </cell>
          <cell r="B209">
            <v>3452.29</v>
          </cell>
          <cell r="C209" t="str">
            <v>A512</v>
          </cell>
        </row>
        <row r="210">
          <cell r="A210" t="str">
            <v>A512310226</v>
          </cell>
          <cell r="B210">
            <v>244.66</v>
          </cell>
          <cell r="C210" t="str">
            <v>A512</v>
          </cell>
        </row>
        <row r="211">
          <cell r="A211" t="str">
            <v>A512310996</v>
          </cell>
          <cell r="B211">
            <v>71.89</v>
          </cell>
          <cell r="C211" t="str">
            <v>A512</v>
          </cell>
        </row>
        <row r="212">
          <cell r="A212" t="str">
            <v>A513006316</v>
          </cell>
          <cell r="B212">
            <v>137.81</v>
          </cell>
          <cell r="C212" t="str">
            <v>A513</v>
          </cell>
        </row>
        <row r="213">
          <cell r="A213" t="str">
            <v>A513006326</v>
          </cell>
          <cell r="B213">
            <v>2015.2800000000002</v>
          </cell>
          <cell r="C213" t="str">
            <v>A513</v>
          </cell>
        </row>
        <row r="214">
          <cell r="A214" t="str">
            <v>A513006386</v>
          </cell>
          <cell r="B214">
            <v>448.02</v>
          </cell>
          <cell r="C214" t="str">
            <v>A513</v>
          </cell>
        </row>
        <row r="215">
          <cell r="A215" t="str">
            <v>A513026316</v>
          </cell>
          <cell r="B215">
            <v>6140.6</v>
          </cell>
          <cell r="C215" t="str">
            <v>A513</v>
          </cell>
        </row>
        <row r="216">
          <cell r="A216" t="str">
            <v>A513026326</v>
          </cell>
          <cell r="B216">
            <v>3861.7000000000003</v>
          </cell>
          <cell r="C216" t="str">
            <v>A513</v>
          </cell>
        </row>
        <row r="217">
          <cell r="A217" t="str">
            <v>A513026356</v>
          </cell>
          <cell r="B217">
            <v>58.98</v>
          </cell>
          <cell r="C217" t="str">
            <v>A513</v>
          </cell>
        </row>
        <row r="218">
          <cell r="A218" t="str">
            <v>A513026386</v>
          </cell>
          <cell r="B218">
            <v>626.79</v>
          </cell>
          <cell r="C218" t="str">
            <v>A513</v>
          </cell>
        </row>
        <row r="219">
          <cell r="A219" t="str">
            <v>A513026396</v>
          </cell>
          <cell r="B219">
            <v>1780.7</v>
          </cell>
          <cell r="C219" t="str">
            <v>A513</v>
          </cell>
        </row>
        <row r="220">
          <cell r="A220" t="str">
            <v>A513056396</v>
          </cell>
          <cell r="B220">
            <v>329.43</v>
          </cell>
          <cell r="C220" t="str">
            <v>A513</v>
          </cell>
        </row>
        <row r="221">
          <cell r="A221" t="str">
            <v>A513086316</v>
          </cell>
          <cell r="B221">
            <v>900</v>
          </cell>
          <cell r="C221" t="str">
            <v>A513</v>
          </cell>
        </row>
        <row r="222">
          <cell r="A222" t="str">
            <v>A513086326</v>
          </cell>
          <cell r="B222">
            <v>279.25</v>
          </cell>
          <cell r="C222" t="str">
            <v>A513</v>
          </cell>
        </row>
        <row r="223">
          <cell r="A223" t="str">
            <v>A513086386</v>
          </cell>
          <cell r="B223">
            <v>79.52000000000001</v>
          </cell>
          <cell r="C223" t="str">
            <v>A513</v>
          </cell>
        </row>
        <row r="224">
          <cell r="A224" t="str">
            <v>A513086396</v>
          </cell>
          <cell r="B224">
            <v>31.56</v>
          </cell>
          <cell r="C224" t="str">
            <v>A513</v>
          </cell>
        </row>
        <row r="225">
          <cell r="A225" t="str">
            <v>A513116316</v>
          </cell>
          <cell r="B225">
            <v>5923.05</v>
          </cell>
          <cell r="C225" t="str">
            <v>A513</v>
          </cell>
        </row>
        <row r="226">
          <cell r="A226" t="str">
            <v>A513116317</v>
          </cell>
          <cell r="B226">
            <v>-600</v>
          </cell>
          <cell r="C226" t="str">
            <v>A513</v>
          </cell>
        </row>
        <row r="227">
          <cell r="A227" t="str">
            <v>A513116326</v>
          </cell>
          <cell r="B227">
            <v>2827.95</v>
          </cell>
          <cell r="C227" t="str">
            <v>A513</v>
          </cell>
        </row>
        <row r="228">
          <cell r="A228" t="str">
            <v>A513116356</v>
          </cell>
          <cell r="B228">
            <v>6852.01</v>
          </cell>
          <cell r="C228" t="str">
            <v>A513</v>
          </cell>
        </row>
        <row r="229">
          <cell r="A229" t="str">
            <v>A513116357</v>
          </cell>
          <cell r="B229">
            <v>-300</v>
          </cell>
          <cell r="C229" t="str">
            <v>A513</v>
          </cell>
        </row>
        <row r="230">
          <cell r="A230" t="str">
            <v>A513116386</v>
          </cell>
          <cell r="B230">
            <v>1231.58</v>
          </cell>
          <cell r="C230" t="str">
            <v>A513</v>
          </cell>
        </row>
        <row r="231">
          <cell r="A231" t="str">
            <v>A513116387</v>
          </cell>
          <cell r="B231">
            <v>-35</v>
          </cell>
          <cell r="C231" t="str">
            <v>A513</v>
          </cell>
        </row>
        <row r="232">
          <cell r="A232" t="str">
            <v>A513116396</v>
          </cell>
          <cell r="B232">
            <v>4253.2200000000012</v>
          </cell>
          <cell r="C232" t="str">
            <v>A513</v>
          </cell>
        </row>
        <row r="233">
          <cell r="A233" t="str">
            <v>A513136336</v>
          </cell>
          <cell r="B233">
            <v>17000</v>
          </cell>
          <cell r="C233" t="str">
            <v>A513</v>
          </cell>
        </row>
        <row r="234">
          <cell r="A234" t="str">
            <v>A513136386</v>
          </cell>
          <cell r="B234">
            <v>69.52</v>
          </cell>
          <cell r="C234" t="str">
            <v>A513</v>
          </cell>
        </row>
        <row r="235">
          <cell r="A235" t="str">
            <v>A513166316</v>
          </cell>
          <cell r="B235">
            <v>2892</v>
          </cell>
          <cell r="C235" t="str">
            <v>A513</v>
          </cell>
        </row>
        <row r="236">
          <cell r="A236" t="str">
            <v>A513166326</v>
          </cell>
          <cell r="B236">
            <v>60.74</v>
          </cell>
          <cell r="C236" t="str">
            <v>A513</v>
          </cell>
        </row>
        <row r="237">
          <cell r="A237" t="str">
            <v>A513166356</v>
          </cell>
          <cell r="B237">
            <v>193.6</v>
          </cell>
          <cell r="C237" t="str">
            <v>A513</v>
          </cell>
        </row>
        <row r="238">
          <cell r="A238" t="str">
            <v>A513166386</v>
          </cell>
          <cell r="B238">
            <v>821.38</v>
          </cell>
          <cell r="C238" t="str">
            <v>A513</v>
          </cell>
        </row>
        <row r="239">
          <cell r="A239" t="str">
            <v>A513166396</v>
          </cell>
          <cell r="B239">
            <v>1030.8800000000001</v>
          </cell>
          <cell r="C239" t="str">
            <v>A513</v>
          </cell>
        </row>
        <row r="240">
          <cell r="A240" t="str">
            <v>A513306316</v>
          </cell>
          <cell r="B240">
            <v>402.49</v>
          </cell>
          <cell r="C240" t="str">
            <v>A513</v>
          </cell>
        </row>
        <row r="241">
          <cell r="A241" t="str">
            <v>A513306326</v>
          </cell>
          <cell r="B241">
            <v>625.99</v>
          </cell>
          <cell r="C241" t="str">
            <v>A513</v>
          </cell>
        </row>
        <row r="242">
          <cell r="A242" t="str">
            <v>A513306356</v>
          </cell>
          <cell r="B242">
            <v>105</v>
          </cell>
          <cell r="C242" t="str">
            <v>A513</v>
          </cell>
        </row>
        <row r="243">
          <cell r="A243" t="str">
            <v>A513306386</v>
          </cell>
          <cell r="B243">
            <v>157.81</v>
          </cell>
          <cell r="C243" t="str">
            <v>A513</v>
          </cell>
        </row>
        <row r="244">
          <cell r="A244" t="str">
            <v>A513316316</v>
          </cell>
          <cell r="B244">
            <v>1140.2</v>
          </cell>
          <cell r="C244" t="str">
            <v>A513</v>
          </cell>
        </row>
        <row r="245">
          <cell r="A245" t="str">
            <v>A513316317</v>
          </cell>
          <cell r="B245">
            <v>-320</v>
          </cell>
          <cell r="C245" t="str">
            <v>A513</v>
          </cell>
        </row>
        <row r="246">
          <cell r="A246" t="str">
            <v>A513316326</v>
          </cell>
          <cell r="B246">
            <v>927.98</v>
          </cell>
          <cell r="C246" t="str">
            <v>A513</v>
          </cell>
        </row>
        <row r="247">
          <cell r="A247" t="str">
            <v>A513316386</v>
          </cell>
          <cell r="B247">
            <v>45</v>
          </cell>
          <cell r="C247" t="str">
            <v>A513</v>
          </cell>
        </row>
        <row r="248">
          <cell r="A248" t="str">
            <v>A514020996</v>
          </cell>
          <cell r="B248">
            <v>745</v>
          </cell>
          <cell r="C248" t="str">
            <v>A514</v>
          </cell>
        </row>
        <row r="249">
          <cell r="A249" t="str">
            <v>A514110996</v>
          </cell>
          <cell r="B249">
            <v>6340.99</v>
          </cell>
          <cell r="C249" t="str">
            <v>A514</v>
          </cell>
        </row>
        <row r="250">
          <cell r="A250" t="str">
            <v>A514110997</v>
          </cell>
          <cell r="B250">
            <v>-789.4</v>
          </cell>
          <cell r="C250" t="str">
            <v>A514</v>
          </cell>
        </row>
        <row r="251">
          <cell r="A251" t="str">
            <v>A514160996</v>
          </cell>
          <cell r="B251">
            <v>1527.74</v>
          </cell>
          <cell r="C251" t="str">
            <v>A514</v>
          </cell>
        </row>
        <row r="252">
          <cell r="A252" t="str">
            <v>A514300996</v>
          </cell>
          <cell r="B252">
            <v>440</v>
          </cell>
          <cell r="C252" t="str">
            <v>A514</v>
          </cell>
        </row>
        <row r="253">
          <cell r="A253" t="str">
            <v>A514310556</v>
          </cell>
          <cell r="B253">
            <v>600</v>
          </cell>
          <cell r="C253" t="str">
            <v>A514</v>
          </cell>
        </row>
        <row r="254">
          <cell r="A254" t="str">
            <v>A514310996</v>
          </cell>
          <cell r="B254">
            <v>118.93</v>
          </cell>
          <cell r="C254" t="str">
            <v>A514</v>
          </cell>
        </row>
        <row r="255">
          <cell r="A255" t="str">
            <v>A515020286</v>
          </cell>
          <cell r="B255">
            <v>656.89</v>
          </cell>
          <cell r="C255" t="str">
            <v>A515</v>
          </cell>
        </row>
        <row r="256">
          <cell r="A256" t="str">
            <v>A515020996</v>
          </cell>
          <cell r="B256">
            <v>713.46</v>
          </cell>
          <cell r="C256" t="str">
            <v>A515</v>
          </cell>
        </row>
        <row r="257">
          <cell r="A257" t="str">
            <v>A515110246</v>
          </cell>
          <cell r="B257">
            <v>2000</v>
          </cell>
          <cell r="C257" t="str">
            <v>A515</v>
          </cell>
        </row>
        <row r="258">
          <cell r="A258" t="str">
            <v>A515110296</v>
          </cell>
          <cell r="B258">
            <v>639.92999999999995</v>
          </cell>
          <cell r="C258" t="str">
            <v>A515</v>
          </cell>
        </row>
        <row r="259">
          <cell r="A259" t="str">
            <v>A515110996</v>
          </cell>
          <cell r="B259">
            <v>1436.54</v>
          </cell>
          <cell r="C259" t="str">
            <v>A515</v>
          </cell>
        </row>
        <row r="260">
          <cell r="A260" t="str">
            <v>A515160996</v>
          </cell>
          <cell r="B260">
            <v>99.86999999999999</v>
          </cell>
          <cell r="C260" t="str">
            <v>A515</v>
          </cell>
        </row>
        <row r="261">
          <cell r="A261" t="str">
            <v>A515310226</v>
          </cell>
          <cell r="B261">
            <v>348.36</v>
          </cell>
          <cell r="C261" t="str">
            <v>A515</v>
          </cell>
        </row>
        <row r="262">
          <cell r="A262" t="str">
            <v>A515310346</v>
          </cell>
          <cell r="B262">
            <v>124.36</v>
          </cell>
          <cell r="C262" t="str">
            <v>A515</v>
          </cell>
        </row>
        <row r="263">
          <cell r="A263" t="str">
            <v>A516020236</v>
          </cell>
          <cell r="B263">
            <v>2444.14</v>
          </cell>
          <cell r="C263" t="str">
            <v>A516</v>
          </cell>
        </row>
        <row r="264">
          <cell r="A264" t="str">
            <v>A516020286</v>
          </cell>
          <cell r="B264">
            <v>195.83</v>
          </cell>
          <cell r="C264" t="str">
            <v>A516</v>
          </cell>
        </row>
        <row r="265">
          <cell r="A265" t="str">
            <v>A516020376</v>
          </cell>
          <cell r="B265">
            <v>254.91</v>
          </cell>
          <cell r="C265" t="str">
            <v>A516</v>
          </cell>
        </row>
        <row r="266">
          <cell r="A266" t="str">
            <v>A516020996</v>
          </cell>
          <cell r="B266">
            <v>10041.08</v>
          </cell>
          <cell r="C266" t="str">
            <v>A516</v>
          </cell>
        </row>
        <row r="267">
          <cell r="A267" t="str">
            <v>A516110296</v>
          </cell>
          <cell r="B267">
            <v>1360.07</v>
          </cell>
          <cell r="C267" t="str">
            <v>A516</v>
          </cell>
        </row>
        <row r="268">
          <cell r="A268" t="str">
            <v>A516110996</v>
          </cell>
          <cell r="B268">
            <v>919.98</v>
          </cell>
          <cell r="C268" t="str">
            <v>A516</v>
          </cell>
        </row>
        <row r="269">
          <cell r="A269" t="str">
            <v>A516130996</v>
          </cell>
          <cell r="B269">
            <v>5000</v>
          </cell>
          <cell r="C269" t="str">
            <v>A516</v>
          </cell>
        </row>
        <row r="270">
          <cell r="A270" t="str">
            <v>A516160996</v>
          </cell>
          <cell r="B270">
            <v>1846.7</v>
          </cell>
          <cell r="C270" t="str">
            <v>A516</v>
          </cell>
        </row>
        <row r="271">
          <cell r="A271" t="str">
            <v>A516310226</v>
          </cell>
          <cell r="B271">
            <v>2985.9</v>
          </cell>
          <cell r="C271" t="str">
            <v>A516</v>
          </cell>
        </row>
        <row r="272">
          <cell r="A272" t="str">
            <v>A516310346</v>
          </cell>
          <cell r="B272">
            <v>450</v>
          </cell>
          <cell r="C272" t="str">
            <v>A516</v>
          </cell>
        </row>
        <row r="273">
          <cell r="A273" t="str">
            <v>A516310556</v>
          </cell>
          <cell r="B273">
            <v>635</v>
          </cell>
          <cell r="C273" t="str">
            <v>A516</v>
          </cell>
        </row>
        <row r="274">
          <cell r="A274" t="str">
            <v>A516310996</v>
          </cell>
          <cell r="B274">
            <v>1679.4299999999998</v>
          </cell>
          <cell r="C274" t="str">
            <v>A516</v>
          </cell>
        </row>
        <row r="275">
          <cell r="A275" t="str">
            <v>A517020286</v>
          </cell>
          <cell r="B275">
            <v>306.78999999999996</v>
          </cell>
          <cell r="C275" t="str">
            <v>A517</v>
          </cell>
        </row>
        <row r="276">
          <cell r="A276" t="str">
            <v>A517020376</v>
          </cell>
          <cell r="B276">
            <v>292.8</v>
          </cell>
          <cell r="C276" t="str">
            <v>A517</v>
          </cell>
        </row>
        <row r="277">
          <cell r="A277" t="str">
            <v>A517020996</v>
          </cell>
          <cell r="B277">
            <v>16109.34</v>
          </cell>
          <cell r="C277" t="str">
            <v>A517</v>
          </cell>
        </row>
        <row r="278">
          <cell r="A278" t="str">
            <v>A517020997</v>
          </cell>
          <cell r="B278">
            <v>-703.11</v>
          </cell>
          <cell r="C278" t="str">
            <v>A517</v>
          </cell>
        </row>
        <row r="279">
          <cell r="A279" t="str">
            <v>A517080996</v>
          </cell>
          <cell r="B279">
            <v>21326.35</v>
          </cell>
          <cell r="C279" t="str">
            <v>A517</v>
          </cell>
        </row>
        <row r="280">
          <cell r="A280" t="str">
            <v>A517110996</v>
          </cell>
          <cell r="B280">
            <v>29467.979999999996</v>
          </cell>
          <cell r="C280" t="str">
            <v>A517</v>
          </cell>
        </row>
        <row r="281">
          <cell r="A281" t="str">
            <v>A517110997</v>
          </cell>
          <cell r="B281">
            <v>-1052.02</v>
          </cell>
          <cell r="C281" t="str">
            <v>A517</v>
          </cell>
        </row>
        <row r="282">
          <cell r="A282" t="str">
            <v>A517130996</v>
          </cell>
          <cell r="B282">
            <v>16600</v>
          </cell>
          <cell r="C282" t="str">
            <v>A517</v>
          </cell>
        </row>
        <row r="283">
          <cell r="A283" t="str">
            <v>A517160996</v>
          </cell>
          <cell r="B283">
            <v>37619.979999999996</v>
          </cell>
          <cell r="C283" t="str">
            <v>A517</v>
          </cell>
        </row>
        <row r="284">
          <cell r="A284" t="str">
            <v>A517300996</v>
          </cell>
          <cell r="B284">
            <v>1966.96</v>
          </cell>
          <cell r="C284" t="str">
            <v>A517</v>
          </cell>
        </row>
        <row r="285">
          <cell r="A285" t="str">
            <v>A517300997</v>
          </cell>
          <cell r="B285">
            <v>-447.24</v>
          </cell>
          <cell r="C285" t="str">
            <v>A517</v>
          </cell>
        </row>
        <row r="286">
          <cell r="A286" t="str">
            <v>A517310556</v>
          </cell>
          <cell r="B286">
            <v>3175</v>
          </cell>
          <cell r="C286" t="str">
            <v>A517</v>
          </cell>
        </row>
        <row r="287">
          <cell r="A287" t="str">
            <v>A517310996</v>
          </cell>
          <cell r="B287">
            <v>31024.91</v>
          </cell>
          <cell r="C287" t="str">
            <v>A517</v>
          </cell>
        </row>
        <row r="288">
          <cell r="A288" t="str">
            <v>A530050496</v>
          </cell>
          <cell r="B288">
            <v>1600</v>
          </cell>
          <cell r="C288" t="str">
            <v>A530</v>
          </cell>
        </row>
        <row r="289">
          <cell r="A289" t="str">
            <v>A530225246</v>
          </cell>
          <cell r="B289">
            <v>44</v>
          </cell>
          <cell r="C289" t="str">
            <v>A530</v>
          </cell>
        </row>
        <row r="290">
          <cell r="A290" t="str">
            <v>A530320366</v>
          </cell>
          <cell r="B290">
            <v>26100</v>
          </cell>
          <cell r="C290" t="str">
            <v>A530</v>
          </cell>
        </row>
        <row r="291">
          <cell r="A291" t="str">
            <v>A532050496</v>
          </cell>
          <cell r="B291">
            <v>2129.87</v>
          </cell>
          <cell r="C291" t="str">
            <v>A532</v>
          </cell>
        </row>
        <row r="292">
          <cell r="A292" t="str">
            <v>A532245146</v>
          </cell>
          <cell r="B292">
            <v>2500</v>
          </cell>
          <cell r="C292" t="str">
            <v>A532</v>
          </cell>
        </row>
        <row r="293">
          <cell r="A293" t="str">
            <v>A534026396</v>
          </cell>
          <cell r="B293">
            <v>79.44</v>
          </cell>
          <cell r="C293" t="str">
            <v>A534</v>
          </cell>
        </row>
        <row r="294">
          <cell r="A294" t="str">
            <v>A534056316</v>
          </cell>
          <cell r="B294">
            <v>110</v>
          </cell>
          <cell r="C294" t="str">
            <v>A534</v>
          </cell>
        </row>
        <row r="295">
          <cell r="A295" t="str">
            <v>A534056326</v>
          </cell>
          <cell r="B295">
            <v>445.29999999999995</v>
          </cell>
          <cell r="C295" t="str">
            <v>A534</v>
          </cell>
        </row>
        <row r="296">
          <cell r="A296" t="str">
            <v>A534056356</v>
          </cell>
          <cell r="B296">
            <v>135</v>
          </cell>
          <cell r="C296" t="str">
            <v>A534</v>
          </cell>
        </row>
        <row r="297">
          <cell r="A297" t="str">
            <v>A534056357</v>
          </cell>
          <cell r="B297">
            <v>-100</v>
          </cell>
          <cell r="C297" t="str">
            <v>A534</v>
          </cell>
        </row>
        <row r="298">
          <cell r="A298" t="str">
            <v>A534056386</v>
          </cell>
          <cell r="B298">
            <v>114.19</v>
          </cell>
          <cell r="C298" t="str">
            <v>A534</v>
          </cell>
        </row>
        <row r="299">
          <cell r="A299" t="str">
            <v>A534056396</v>
          </cell>
          <cell r="B299">
            <v>60.46</v>
          </cell>
          <cell r="C299" t="str">
            <v>A534</v>
          </cell>
        </row>
        <row r="300">
          <cell r="A300" t="str">
            <v>A534166326</v>
          </cell>
          <cell r="B300">
            <v>292.5</v>
          </cell>
          <cell r="C300" t="str">
            <v>A534</v>
          </cell>
        </row>
        <row r="301">
          <cell r="A301" t="str">
            <v>A534226386</v>
          </cell>
          <cell r="B301">
            <v>71.900000000000006</v>
          </cell>
          <cell r="C301" t="str">
            <v>A534</v>
          </cell>
        </row>
        <row r="302">
          <cell r="A302" t="str">
            <v>A534226396</v>
          </cell>
          <cell r="B302">
            <v>66.78</v>
          </cell>
          <cell r="C302" t="str">
            <v>A534</v>
          </cell>
        </row>
        <row r="303">
          <cell r="A303" t="str">
            <v>A534306316</v>
          </cell>
          <cell r="B303">
            <v>1575</v>
          </cell>
          <cell r="C303" t="str">
            <v>A534</v>
          </cell>
        </row>
        <row r="304">
          <cell r="A304" t="str">
            <v>A534306356</v>
          </cell>
          <cell r="B304">
            <v>215</v>
          </cell>
          <cell r="C304" t="str">
            <v>A534</v>
          </cell>
        </row>
        <row r="305">
          <cell r="A305" t="str">
            <v>A534306386</v>
          </cell>
          <cell r="B305">
            <v>271.89999999999998</v>
          </cell>
          <cell r="C305" t="str">
            <v>A534</v>
          </cell>
        </row>
        <row r="306">
          <cell r="A306" t="str">
            <v>A534306396</v>
          </cell>
          <cell r="B306">
            <v>3123.3</v>
          </cell>
          <cell r="C306" t="str">
            <v>A534</v>
          </cell>
        </row>
        <row r="307">
          <cell r="A307" t="str">
            <v>A535300996</v>
          </cell>
          <cell r="B307">
            <v>440</v>
          </cell>
          <cell r="C307" t="str">
            <v>A535</v>
          </cell>
        </row>
        <row r="308">
          <cell r="A308" t="str">
            <v>A536050496</v>
          </cell>
          <cell r="B308">
            <v>735.67</v>
          </cell>
          <cell r="C308" t="str">
            <v>A536</v>
          </cell>
        </row>
        <row r="309">
          <cell r="A309" t="str">
            <v>A536240996</v>
          </cell>
          <cell r="B309">
            <v>968.1</v>
          </cell>
          <cell r="C309" t="str">
            <v>A536</v>
          </cell>
        </row>
        <row r="310">
          <cell r="A310" t="str">
            <v>A536300996</v>
          </cell>
          <cell r="B310">
            <v>174.95</v>
          </cell>
          <cell r="C310" t="str">
            <v>A536</v>
          </cell>
        </row>
        <row r="311">
          <cell r="A311" t="str">
            <v>A537050496</v>
          </cell>
          <cell r="B311">
            <v>488.3</v>
          </cell>
          <cell r="C311" t="str">
            <v>A537</v>
          </cell>
        </row>
        <row r="312">
          <cell r="A312" t="str">
            <v>A537300436</v>
          </cell>
          <cell r="B312">
            <v>1400</v>
          </cell>
          <cell r="C312" t="str">
            <v>A537</v>
          </cell>
        </row>
        <row r="313">
          <cell r="A313" t="str">
            <v>A537300456</v>
          </cell>
          <cell r="B313">
            <v>1100</v>
          </cell>
          <cell r="C313" t="str">
            <v>A537</v>
          </cell>
        </row>
        <row r="314">
          <cell r="A314" t="str">
            <v>A537300996</v>
          </cell>
          <cell r="B314">
            <v>3915</v>
          </cell>
          <cell r="C314" t="str">
            <v>A537</v>
          </cell>
        </row>
        <row r="315">
          <cell r="A315" t="str">
            <v>A538050496</v>
          </cell>
          <cell r="B315">
            <v>3046.16</v>
          </cell>
          <cell r="C315" t="str">
            <v>A538</v>
          </cell>
        </row>
        <row r="316">
          <cell r="A316" t="str">
            <v>A538080996</v>
          </cell>
          <cell r="B316">
            <v>6676.1399999999994</v>
          </cell>
          <cell r="C316" t="str">
            <v>A538</v>
          </cell>
        </row>
        <row r="317">
          <cell r="A317" t="str">
            <v>A538220996</v>
          </cell>
          <cell r="B317">
            <v>2112.9499999999998</v>
          </cell>
          <cell r="C317" t="str">
            <v>A538</v>
          </cell>
        </row>
        <row r="318">
          <cell r="A318" t="str">
            <v>A538300436</v>
          </cell>
          <cell r="B318">
            <v>600</v>
          </cell>
          <cell r="C318" t="str">
            <v>A538</v>
          </cell>
        </row>
        <row r="319">
          <cell r="A319" t="str">
            <v>A538300456</v>
          </cell>
          <cell r="B319">
            <v>900</v>
          </cell>
          <cell r="C319" t="str">
            <v>A538</v>
          </cell>
        </row>
        <row r="320">
          <cell r="A320" t="str">
            <v>A538300996</v>
          </cell>
          <cell r="B320">
            <v>4972.2900000000009</v>
          </cell>
          <cell r="C320" t="str">
            <v>A538</v>
          </cell>
        </row>
        <row r="321">
          <cell r="A321" t="str">
            <v>A538320366</v>
          </cell>
          <cell r="B321">
            <v>9000</v>
          </cell>
          <cell r="C321" t="str">
            <v>A538</v>
          </cell>
        </row>
        <row r="322">
          <cell r="A322" t="str">
            <v>A538320996</v>
          </cell>
          <cell r="B322">
            <v>3596.67</v>
          </cell>
          <cell r="C322" t="str">
            <v>A538</v>
          </cell>
        </row>
        <row r="323">
          <cell r="A323" t="str">
            <v>A550009046</v>
          </cell>
          <cell r="B323">
            <v>31377.139999999992</v>
          </cell>
          <cell r="C323" t="str">
            <v>A550</v>
          </cell>
        </row>
        <row r="324">
          <cell r="A324" t="str">
            <v>A551020996</v>
          </cell>
          <cell r="B324">
            <v>42.9</v>
          </cell>
          <cell r="C324" t="str">
            <v>A551</v>
          </cell>
        </row>
        <row r="325">
          <cell r="A325" t="str">
            <v>A551300996</v>
          </cell>
          <cell r="B325">
            <v>452.49</v>
          </cell>
          <cell r="C325" t="str">
            <v>A551</v>
          </cell>
        </row>
        <row r="326">
          <cell r="A326" t="str">
            <v>A560009036</v>
          </cell>
          <cell r="B326">
            <v>68625.27</v>
          </cell>
          <cell r="C326" t="str">
            <v>A560</v>
          </cell>
        </row>
        <row r="327">
          <cell r="A327" t="str">
            <v>A560009076</v>
          </cell>
          <cell r="B327">
            <v>84.62</v>
          </cell>
          <cell r="C327" t="str">
            <v>A560</v>
          </cell>
        </row>
        <row r="328">
          <cell r="A328" t="str">
            <v>A560009097</v>
          </cell>
          <cell r="B328">
            <v>-1515</v>
          </cell>
          <cell r="C328" t="str">
            <v>A560</v>
          </cell>
        </row>
        <row r="329">
          <cell r="A329" t="str">
            <v>A560009106</v>
          </cell>
          <cell r="B329">
            <v>759.52</v>
          </cell>
          <cell r="C329" t="str">
            <v>A560</v>
          </cell>
        </row>
        <row r="330">
          <cell r="A330" t="str">
            <v>A560009116</v>
          </cell>
          <cell r="B330">
            <v>1234.5500000000002</v>
          </cell>
          <cell r="C330" t="str">
            <v>A560</v>
          </cell>
        </row>
        <row r="331">
          <cell r="A331" t="str">
            <v>A560009117</v>
          </cell>
          <cell r="B331">
            <v>-15.28</v>
          </cell>
          <cell r="C331" t="str">
            <v>A560</v>
          </cell>
        </row>
        <row r="332">
          <cell r="A332" t="str">
            <v>A560009506</v>
          </cell>
          <cell r="B332">
            <v>3200</v>
          </cell>
          <cell r="C332" t="str">
            <v>A560</v>
          </cell>
        </row>
        <row r="333">
          <cell r="A333" t="str">
            <v>A560009906</v>
          </cell>
          <cell r="B333">
            <v>11092.47</v>
          </cell>
          <cell r="C333" t="str">
            <v>A560</v>
          </cell>
        </row>
        <row r="334">
          <cell r="A334" t="str">
            <v>A560009907</v>
          </cell>
          <cell r="B334">
            <v>-1080</v>
          </cell>
          <cell r="C334" t="str">
            <v>A560</v>
          </cell>
        </row>
        <row r="335">
          <cell r="A335" t="str">
            <v>A560020996</v>
          </cell>
          <cell r="B335">
            <v>305.29000000000002</v>
          </cell>
          <cell r="C335" t="str">
            <v>A560</v>
          </cell>
        </row>
        <row r="336">
          <cell r="A336" t="str">
            <v>A560085386</v>
          </cell>
          <cell r="B336">
            <v>6744.8099999999986</v>
          </cell>
          <cell r="C336" t="str">
            <v>A560</v>
          </cell>
        </row>
        <row r="337">
          <cell r="A337" t="str">
            <v>A560086316</v>
          </cell>
          <cell r="B337">
            <v>485.94</v>
          </cell>
          <cell r="C337" t="str">
            <v>A560</v>
          </cell>
        </row>
        <row r="338">
          <cell r="A338" t="str">
            <v>A560110996</v>
          </cell>
          <cell r="B338">
            <v>56.82</v>
          </cell>
          <cell r="C338" t="str">
            <v>A560</v>
          </cell>
        </row>
        <row r="339">
          <cell r="A339" t="str">
            <v>A560160996</v>
          </cell>
          <cell r="B339">
            <v>99</v>
          </cell>
          <cell r="C339" t="str">
            <v>A560</v>
          </cell>
        </row>
        <row r="340">
          <cell r="A340" t="str">
            <v>A560170996</v>
          </cell>
          <cell r="B340">
            <v>453.02</v>
          </cell>
          <cell r="C340" t="str">
            <v>A560</v>
          </cell>
        </row>
        <row r="341">
          <cell r="A341" t="str">
            <v>A560210996</v>
          </cell>
          <cell r="B341">
            <v>500</v>
          </cell>
          <cell r="C341" t="str">
            <v>A560</v>
          </cell>
        </row>
        <row r="342">
          <cell r="A342" t="str">
            <v>A560220996</v>
          </cell>
          <cell r="B342">
            <v>85.38</v>
          </cell>
          <cell r="C342" t="str">
            <v>A560</v>
          </cell>
        </row>
        <row r="343">
          <cell r="A343" t="str">
            <v>A560245126</v>
          </cell>
          <cell r="B343">
            <v>1920.0599999999997</v>
          </cell>
          <cell r="C343" t="str">
            <v>A560</v>
          </cell>
        </row>
        <row r="344">
          <cell r="A344" t="str">
            <v>A560245436</v>
          </cell>
          <cell r="B344">
            <v>1565.34</v>
          </cell>
          <cell r="C344" t="str">
            <v>A560</v>
          </cell>
        </row>
        <row r="345">
          <cell r="A345" t="str">
            <v>A560300996</v>
          </cell>
          <cell r="B345">
            <v>1149.6799999999998</v>
          </cell>
          <cell r="C345" t="str">
            <v>A560</v>
          </cell>
        </row>
        <row r="346">
          <cell r="A346" t="str">
            <v>A560305406</v>
          </cell>
          <cell r="B346">
            <v>1248.18</v>
          </cell>
          <cell r="C346" t="str">
            <v>A560</v>
          </cell>
        </row>
        <row r="347">
          <cell r="A347" t="str">
            <v>A570000506</v>
          </cell>
          <cell r="B347">
            <v>2512.4299999999998</v>
          </cell>
          <cell r="C347" t="str">
            <v>A570</v>
          </cell>
        </row>
        <row r="348">
          <cell r="A348" t="str">
            <v>A570000507</v>
          </cell>
          <cell r="B348">
            <v>-2512.4299999999998</v>
          </cell>
          <cell r="C348" t="str">
            <v>A570</v>
          </cell>
        </row>
        <row r="349">
          <cell r="A349" t="str">
            <v>A580310096</v>
          </cell>
          <cell r="B349">
            <v>1166.03</v>
          </cell>
          <cell r="C349" t="str">
            <v>A580</v>
          </cell>
        </row>
        <row r="350">
          <cell r="A350" t="str">
            <v>A580310097</v>
          </cell>
          <cell r="B350">
            <v>-1908</v>
          </cell>
          <cell r="C350" t="str">
            <v>A580</v>
          </cell>
        </row>
        <row r="351">
          <cell r="A351" t="str">
            <v>A580320366</v>
          </cell>
          <cell r="B351">
            <v>20000</v>
          </cell>
          <cell r="C351" t="str">
            <v>A580</v>
          </cell>
        </row>
        <row r="352">
          <cell r="A352" t="str">
            <v>A580320367</v>
          </cell>
          <cell r="B352">
            <v>-20000</v>
          </cell>
          <cell r="C352" t="str">
            <v>A580</v>
          </cell>
        </row>
        <row r="353">
          <cell r="A353" t="str">
            <v>A660000006</v>
          </cell>
          <cell r="B353">
            <v>366.25</v>
          </cell>
          <cell r="C353" t="str">
            <v>A660</v>
          </cell>
        </row>
        <row r="354">
          <cell r="A354" t="str">
            <v>A660000007</v>
          </cell>
          <cell r="B354">
            <v>-100</v>
          </cell>
          <cell r="C354" t="str">
            <v>A660</v>
          </cell>
        </row>
        <row r="355">
          <cell r="A355" t="str">
            <v>A731003007</v>
          </cell>
          <cell r="B355">
            <v>-67808.33</v>
          </cell>
          <cell r="C355" t="str">
            <v>A731</v>
          </cell>
        </row>
        <row r="356">
          <cell r="A356" t="str">
            <v>A737000027</v>
          </cell>
          <cell r="B356">
            <v>-565923.34</v>
          </cell>
          <cell r="C356" t="str">
            <v>A737</v>
          </cell>
        </row>
        <row r="357">
          <cell r="A357" t="str">
            <v>A737000307</v>
          </cell>
          <cell r="B357">
            <v>-36270</v>
          </cell>
          <cell r="C357" t="str">
            <v>A737</v>
          </cell>
        </row>
        <row r="358">
          <cell r="A358" t="str">
            <v>A737000507</v>
          </cell>
          <cell r="B358">
            <v>-11917.09</v>
          </cell>
          <cell r="C358" t="str">
            <v>A737</v>
          </cell>
        </row>
        <row r="359">
          <cell r="A359" t="str">
            <v>A737000707</v>
          </cell>
          <cell r="B359">
            <v>-593359</v>
          </cell>
          <cell r="C359" t="str">
            <v>A737</v>
          </cell>
        </row>
        <row r="360">
          <cell r="A360" t="str">
            <v>A737100017</v>
          </cell>
          <cell r="B360">
            <v>94780.45</v>
          </cell>
          <cell r="C360" t="str">
            <v>A737</v>
          </cell>
        </row>
        <row r="361">
          <cell r="A361" t="str">
            <v>A737100307</v>
          </cell>
          <cell r="B361">
            <v>4823.42</v>
          </cell>
          <cell r="C361" t="str">
            <v>A737</v>
          </cell>
        </row>
        <row r="362">
          <cell r="A362" t="str">
            <v>A737100507</v>
          </cell>
          <cell r="B362">
            <v>597.58000000000004</v>
          </cell>
          <cell r="C362" t="str">
            <v>A737</v>
          </cell>
        </row>
        <row r="363">
          <cell r="A363" t="str">
            <v>A737204047</v>
          </cell>
          <cell r="B363">
            <v>-26616</v>
          </cell>
          <cell r="C363" t="str">
            <v>A737</v>
          </cell>
        </row>
        <row r="364">
          <cell r="A364" t="str">
            <v>A737204077</v>
          </cell>
          <cell r="B364">
            <v>-401.63</v>
          </cell>
          <cell r="C364" t="str">
            <v>A737</v>
          </cell>
        </row>
        <row r="365">
          <cell r="A365" t="str">
            <v>A737204087</v>
          </cell>
          <cell r="B365">
            <v>-713</v>
          </cell>
          <cell r="C365" t="str">
            <v>A737</v>
          </cell>
        </row>
        <row r="366">
          <cell r="A366" t="str">
            <v>A743003077</v>
          </cell>
          <cell r="B366">
            <v>-14600</v>
          </cell>
          <cell r="C366" t="str">
            <v>A743</v>
          </cell>
        </row>
        <row r="367">
          <cell r="A367" t="str">
            <v>A760000007</v>
          </cell>
          <cell r="B367">
            <v>-135</v>
          </cell>
          <cell r="C367" t="str">
            <v>A760</v>
          </cell>
        </row>
      </sheetData>
      <sheetData sheetId="18">
        <row r="1">
          <cell r="A1" t="str">
            <v>pc</v>
          </cell>
          <cell r="B1" t="str">
            <v>SumOfBudget 2020</v>
          </cell>
          <cell r="C1" t="str">
            <v>pc4</v>
          </cell>
        </row>
        <row r="2">
          <cell r="A2" t="str">
            <v>A100000026</v>
          </cell>
          <cell r="B2">
            <v>250</v>
          </cell>
          <cell r="C2" t="str">
            <v>A100</v>
          </cell>
        </row>
        <row r="3">
          <cell r="A3" t="str">
            <v>A100000027</v>
          </cell>
          <cell r="B3">
            <v>0</v>
          </cell>
          <cell r="C3" t="str">
            <v>A100</v>
          </cell>
        </row>
        <row r="4">
          <cell r="A4" t="str">
            <v>A100000076</v>
          </cell>
          <cell r="B4">
            <v>0</v>
          </cell>
          <cell r="C4" t="str">
            <v>A100</v>
          </cell>
        </row>
        <row r="5">
          <cell r="A5" t="str">
            <v>A100000086</v>
          </cell>
          <cell r="B5">
            <v>4500</v>
          </cell>
          <cell r="C5" t="str">
            <v>A100</v>
          </cell>
        </row>
        <row r="6">
          <cell r="A6" t="str">
            <v>A100000087</v>
          </cell>
          <cell r="B6">
            <v>0</v>
          </cell>
          <cell r="C6" t="str">
            <v>A100</v>
          </cell>
        </row>
        <row r="7">
          <cell r="A7" t="str">
            <v>A100000116</v>
          </cell>
          <cell r="B7">
            <v>1000</v>
          </cell>
          <cell r="C7" t="str">
            <v>A100</v>
          </cell>
        </row>
        <row r="8">
          <cell r="A8" t="str">
            <v>A100000126</v>
          </cell>
          <cell r="B8">
            <v>500</v>
          </cell>
          <cell r="C8" t="str">
            <v>A100</v>
          </cell>
        </row>
        <row r="9">
          <cell r="A9" t="str">
            <v>A110000046</v>
          </cell>
          <cell r="B9">
            <v>0</v>
          </cell>
          <cell r="C9" t="str">
            <v>A110</v>
          </cell>
        </row>
        <row r="10">
          <cell r="A10" t="str">
            <v>A110000066</v>
          </cell>
          <cell r="B10">
            <v>10000</v>
          </cell>
          <cell r="C10" t="str">
            <v>A110</v>
          </cell>
        </row>
        <row r="11">
          <cell r="A11" t="str">
            <v>A110000067</v>
          </cell>
          <cell r="B11">
            <v>-10000</v>
          </cell>
          <cell r="C11" t="str">
            <v>A110</v>
          </cell>
        </row>
        <row r="12">
          <cell r="A12" t="str">
            <v>A110000076</v>
          </cell>
          <cell r="B12">
            <v>2000</v>
          </cell>
          <cell r="C12" t="str">
            <v>A110</v>
          </cell>
        </row>
        <row r="13">
          <cell r="A13" t="str">
            <v>A110000077</v>
          </cell>
          <cell r="B13">
            <v>-2000</v>
          </cell>
          <cell r="C13" t="str">
            <v>A110</v>
          </cell>
        </row>
        <row r="14">
          <cell r="A14" t="str">
            <v>A110000096</v>
          </cell>
          <cell r="B14">
            <v>1000</v>
          </cell>
          <cell r="C14" t="str">
            <v>A110</v>
          </cell>
        </row>
        <row r="15">
          <cell r="A15" t="str">
            <v>A110000097</v>
          </cell>
          <cell r="B15">
            <v>-200</v>
          </cell>
          <cell r="C15" t="str">
            <v>A110</v>
          </cell>
        </row>
        <row r="16">
          <cell r="A16" t="str">
            <v>A110000106</v>
          </cell>
          <cell r="B16">
            <v>800</v>
          </cell>
          <cell r="C16" t="str">
            <v>A110</v>
          </cell>
        </row>
        <row r="17">
          <cell r="A17" t="str">
            <v>A110000107</v>
          </cell>
          <cell r="B17">
            <v>-700</v>
          </cell>
          <cell r="C17" t="str">
            <v>A110</v>
          </cell>
        </row>
        <row r="18">
          <cell r="A18" t="str">
            <v>A110000116</v>
          </cell>
          <cell r="B18">
            <v>250</v>
          </cell>
          <cell r="C18" t="str">
            <v>A110</v>
          </cell>
        </row>
        <row r="19">
          <cell r="A19" t="str">
            <v>A110000136</v>
          </cell>
          <cell r="B19">
            <v>0</v>
          </cell>
          <cell r="C19" t="str">
            <v>A110</v>
          </cell>
        </row>
        <row r="20">
          <cell r="A20" t="str">
            <v>A110000176</v>
          </cell>
          <cell r="B20">
            <v>1000</v>
          </cell>
          <cell r="C20" t="str">
            <v>A110</v>
          </cell>
        </row>
        <row r="21">
          <cell r="A21" t="str">
            <v>A110000177</v>
          </cell>
          <cell r="B21">
            <v>-300</v>
          </cell>
          <cell r="C21" t="str">
            <v>A110</v>
          </cell>
        </row>
        <row r="22">
          <cell r="A22" t="str">
            <v>A110000186</v>
          </cell>
          <cell r="B22">
            <v>0</v>
          </cell>
          <cell r="C22" t="str">
            <v>A110</v>
          </cell>
        </row>
        <row r="23">
          <cell r="A23" t="str">
            <v>A110000196</v>
          </cell>
          <cell r="B23">
            <v>1000</v>
          </cell>
          <cell r="C23" t="str">
            <v>A110</v>
          </cell>
        </row>
        <row r="24">
          <cell r="A24" t="str">
            <v>A110000197</v>
          </cell>
          <cell r="B24">
            <v>0</v>
          </cell>
          <cell r="C24" t="str">
            <v>A110</v>
          </cell>
        </row>
        <row r="25">
          <cell r="A25" t="str">
            <v>A110000246</v>
          </cell>
          <cell r="B25">
            <v>0</v>
          </cell>
          <cell r="C25" t="str">
            <v>A110</v>
          </cell>
        </row>
        <row r="26">
          <cell r="A26" t="str">
            <v>A110000247</v>
          </cell>
          <cell r="B26">
            <v>0</v>
          </cell>
          <cell r="C26" t="str">
            <v>A110</v>
          </cell>
        </row>
        <row r="27">
          <cell r="A27" t="str">
            <v>A110000256</v>
          </cell>
          <cell r="B27">
            <v>1250</v>
          </cell>
          <cell r="C27" t="str">
            <v>A110</v>
          </cell>
        </row>
        <row r="28">
          <cell r="A28" t="str">
            <v>A110000257</v>
          </cell>
          <cell r="B28">
            <v>0</v>
          </cell>
          <cell r="C28" t="str">
            <v>A110</v>
          </cell>
        </row>
        <row r="29">
          <cell r="A29" t="str">
            <v>A110000266</v>
          </cell>
          <cell r="B29">
            <v>0</v>
          </cell>
          <cell r="C29" t="str">
            <v>A110</v>
          </cell>
        </row>
        <row r="30">
          <cell r="A30" t="str">
            <v>A110000296</v>
          </cell>
          <cell r="B30">
            <v>15000</v>
          </cell>
          <cell r="C30" t="str">
            <v>A110</v>
          </cell>
        </row>
        <row r="31">
          <cell r="A31" t="str">
            <v>A110000317</v>
          </cell>
          <cell r="B31">
            <v>0</v>
          </cell>
          <cell r="C31" t="str">
            <v>A110</v>
          </cell>
        </row>
        <row r="32">
          <cell r="A32" t="str">
            <v>A110000326</v>
          </cell>
          <cell r="B32">
            <v>0</v>
          </cell>
          <cell r="C32" t="str">
            <v>A110</v>
          </cell>
        </row>
        <row r="33">
          <cell r="A33" t="str">
            <v>A110000336</v>
          </cell>
          <cell r="B33">
            <v>0</v>
          </cell>
          <cell r="C33" t="str">
            <v>A110</v>
          </cell>
        </row>
        <row r="34">
          <cell r="A34" t="str">
            <v>A110000346</v>
          </cell>
          <cell r="B34">
            <v>21790</v>
          </cell>
          <cell r="C34" t="str">
            <v>A110</v>
          </cell>
        </row>
        <row r="35">
          <cell r="A35" t="str">
            <v>A110000347</v>
          </cell>
          <cell r="B35">
            <v>-21790</v>
          </cell>
          <cell r="C35" t="str">
            <v>A110</v>
          </cell>
        </row>
        <row r="36">
          <cell r="A36" t="str">
            <v>A110000356</v>
          </cell>
          <cell r="B36">
            <v>1500</v>
          </cell>
          <cell r="C36" t="str">
            <v>A110</v>
          </cell>
        </row>
        <row r="37">
          <cell r="A37" t="str">
            <v>A110000357</v>
          </cell>
          <cell r="B37">
            <v>-1500</v>
          </cell>
          <cell r="C37" t="str">
            <v>A110</v>
          </cell>
        </row>
        <row r="38">
          <cell r="A38" t="str">
            <v>A110000366</v>
          </cell>
          <cell r="B38">
            <v>500</v>
          </cell>
          <cell r="C38" t="str">
            <v>A110</v>
          </cell>
        </row>
        <row r="39">
          <cell r="A39" t="str">
            <v>A110000367</v>
          </cell>
          <cell r="B39">
            <v>-500</v>
          </cell>
          <cell r="C39" t="str">
            <v>A110</v>
          </cell>
        </row>
        <row r="40">
          <cell r="A40" t="str">
            <v>A110000376</v>
          </cell>
          <cell r="B40">
            <v>500</v>
          </cell>
          <cell r="C40" t="str">
            <v>A110</v>
          </cell>
        </row>
        <row r="41">
          <cell r="A41" t="str">
            <v>A110000377</v>
          </cell>
          <cell r="B41">
            <v>-500</v>
          </cell>
          <cell r="C41" t="str">
            <v>A110</v>
          </cell>
        </row>
        <row r="42">
          <cell r="A42" t="str">
            <v>A120000086</v>
          </cell>
          <cell r="B42">
            <v>0</v>
          </cell>
          <cell r="C42" t="str">
            <v>A120</v>
          </cell>
        </row>
        <row r="43">
          <cell r="A43" t="str">
            <v>A120000096</v>
          </cell>
          <cell r="B43">
            <v>0</v>
          </cell>
          <cell r="C43" t="str">
            <v>A120</v>
          </cell>
        </row>
        <row r="44">
          <cell r="A44" t="str">
            <v>A120000097</v>
          </cell>
          <cell r="B44">
            <v>0</v>
          </cell>
          <cell r="C44" t="str">
            <v>A120</v>
          </cell>
        </row>
        <row r="45">
          <cell r="A45" t="str">
            <v>A120000106</v>
          </cell>
          <cell r="B45">
            <v>1000</v>
          </cell>
          <cell r="C45" t="str">
            <v>A120</v>
          </cell>
        </row>
        <row r="46">
          <cell r="A46" t="str">
            <v>A120000107</v>
          </cell>
          <cell r="B46">
            <v>-50000</v>
          </cell>
          <cell r="C46" t="str">
            <v>A120</v>
          </cell>
        </row>
        <row r="47">
          <cell r="A47" t="str">
            <v>A120000116</v>
          </cell>
          <cell r="B47">
            <v>0</v>
          </cell>
          <cell r="C47" t="str">
            <v>A120</v>
          </cell>
        </row>
        <row r="48">
          <cell r="A48" t="str">
            <v>A120000117</v>
          </cell>
          <cell r="B48">
            <v>0</v>
          </cell>
          <cell r="C48" t="str">
            <v>A120</v>
          </cell>
        </row>
        <row r="49">
          <cell r="A49" t="str">
            <v>A120000136</v>
          </cell>
          <cell r="B49">
            <v>2000</v>
          </cell>
          <cell r="C49" t="str">
            <v>A120</v>
          </cell>
        </row>
        <row r="50">
          <cell r="A50" t="str">
            <v>A120000156</v>
          </cell>
          <cell r="B50">
            <v>10000</v>
          </cell>
          <cell r="C50" t="str">
            <v>A120</v>
          </cell>
        </row>
        <row r="51">
          <cell r="A51" t="str">
            <v>A120000166</v>
          </cell>
          <cell r="B51">
            <v>1000</v>
          </cell>
          <cell r="C51" t="str">
            <v>A120</v>
          </cell>
        </row>
        <row r="52">
          <cell r="A52" t="str">
            <v>A120000167</v>
          </cell>
          <cell r="B52">
            <v>0</v>
          </cell>
          <cell r="C52" t="str">
            <v>A120</v>
          </cell>
        </row>
        <row r="53">
          <cell r="A53" t="str">
            <v>A120000176</v>
          </cell>
          <cell r="B53">
            <v>5000</v>
          </cell>
          <cell r="C53" t="str">
            <v>A120</v>
          </cell>
        </row>
        <row r="54">
          <cell r="A54" t="str">
            <v>A120000186</v>
          </cell>
          <cell r="B54">
            <v>60000</v>
          </cell>
          <cell r="C54" t="str">
            <v>A120</v>
          </cell>
        </row>
        <row r="55">
          <cell r="A55" t="str">
            <v>A120000196</v>
          </cell>
          <cell r="B55">
            <v>0</v>
          </cell>
          <cell r="C55" t="str">
            <v>A120</v>
          </cell>
        </row>
        <row r="56">
          <cell r="A56" t="str">
            <v>A120000256</v>
          </cell>
          <cell r="B56">
            <v>0</v>
          </cell>
          <cell r="C56" t="str">
            <v>A120</v>
          </cell>
        </row>
        <row r="57">
          <cell r="A57" t="str">
            <v>A120000266</v>
          </cell>
          <cell r="B57">
            <v>0</v>
          </cell>
          <cell r="C57" t="str">
            <v>A120</v>
          </cell>
        </row>
        <row r="58">
          <cell r="A58" t="str">
            <v>A120000286</v>
          </cell>
          <cell r="B58">
            <v>0</v>
          </cell>
          <cell r="C58" t="str">
            <v>A120</v>
          </cell>
        </row>
        <row r="59">
          <cell r="A59" t="str">
            <v>A120000296</v>
          </cell>
          <cell r="B59">
            <v>50000</v>
          </cell>
          <cell r="C59" t="str">
            <v>A120</v>
          </cell>
        </row>
        <row r="60">
          <cell r="A60" t="str">
            <v>A120000306</v>
          </cell>
          <cell r="B60">
            <v>0</v>
          </cell>
          <cell r="C60" t="str">
            <v>A120</v>
          </cell>
        </row>
        <row r="61">
          <cell r="A61" t="str">
            <v>A120000316</v>
          </cell>
          <cell r="B61">
            <v>7500</v>
          </cell>
          <cell r="C61" t="str">
            <v>A120</v>
          </cell>
        </row>
        <row r="62">
          <cell r="A62" t="str">
            <v>A120000317</v>
          </cell>
          <cell r="B62">
            <v>-4400</v>
          </cell>
          <cell r="C62" t="str">
            <v>A120</v>
          </cell>
        </row>
        <row r="63">
          <cell r="A63" t="str">
            <v>A120000326</v>
          </cell>
          <cell r="B63">
            <v>500</v>
          </cell>
          <cell r="C63" t="str">
            <v>A120</v>
          </cell>
        </row>
        <row r="64">
          <cell r="A64" t="str">
            <v>A120000336</v>
          </cell>
          <cell r="B64">
            <v>0</v>
          </cell>
          <cell r="C64" t="str">
            <v>A120</v>
          </cell>
        </row>
        <row r="65">
          <cell r="A65" t="str">
            <v>A120000346</v>
          </cell>
          <cell r="B65">
            <v>0</v>
          </cell>
          <cell r="C65" t="str">
            <v>A120</v>
          </cell>
        </row>
        <row r="66">
          <cell r="A66" t="str">
            <v>A120000356</v>
          </cell>
          <cell r="B66">
            <v>200</v>
          </cell>
          <cell r="C66" t="str">
            <v>A120</v>
          </cell>
        </row>
        <row r="67">
          <cell r="A67" t="str">
            <v>A120000366</v>
          </cell>
          <cell r="B67">
            <v>200</v>
          </cell>
          <cell r="C67" t="str">
            <v>A120</v>
          </cell>
        </row>
        <row r="68">
          <cell r="A68" t="str">
            <v>A120000376</v>
          </cell>
          <cell r="B68">
            <v>200</v>
          </cell>
          <cell r="C68" t="str">
            <v>A120</v>
          </cell>
        </row>
        <row r="69">
          <cell r="A69" t="str">
            <v>A120000386</v>
          </cell>
          <cell r="B69">
            <v>0</v>
          </cell>
          <cell r="C69" t="str">
            <v>A120</v>
          </cell>
        </row>
        <row r="70">
          <cell r="A70" t="str">
            <v>A120000387</v>
          </cell>
          <cell r="B70">
            <v>0</v>
          </cell>
          <cell r="C70" t="str">
            <v>A120</v>
          </cell>
        </row>
        <row r="71">
          <cell r="A71" t="str">
            <v>A120009006</v>
          </cell>
          <cell r="B71">
            <v>0</v>
          </cell>
          <cell r="C71" t="str">
            <v>A120</v>
          </cell>
        </row>
        <row r="72">
          <cell r="A72" t="str">
            <v>A130000026</v>
          </cell>
          <cell r="B72">
            <v>0</v>
          </cell>
          <cell r="C72" t="str">
            <v>A130</v>
          </cell>
        </row>
        <row r="73">
          <cell r="A73" t="str">
            <v>A130000027</v>
          </cell>
          <cell r="B73">
            <v>0</v>
          </cell>
          <cell r="C73" t="str">
            <v>A130</v>
          </cell>
        </row>
        <row r="74">
          <cell r="A74" t="str">
            <v>A130000046</v>
          </cell>
          <cell r="B74">
            <v>0</v>
          </cell>
          <cell r="C74" t="str">
            <v>A130</v>
          </cell>
        </row>
        <row r="75">
          <cell r="A75" t="str">
            <v>A130000066</v>
          </cell>
          <cell r="B75">
            <v>0</v>
          </cell>
          <cell r="C75" t="str">
            <v>A130</v>
          </cell>
        </row>
        <row r="76">
          <cell r="A76" t="str">
            <v>A130000106</v>
          </cell>
          <cell r="B76">
            <v>0</v>
          </cell>
          <cell r="C76" t="str">
            <v>A130</v>
          </cell>
        </row>
        <row r="77">
          <cell r="A77" t="str">
            <v>A130000107</v>
          </cell>
          <cell r="B77">
            <v>0</v>
          </cell>
          <cell r="C77" t="str">
            <v>A130</v>
          </cell>
        </row>
        <row r="78">
          <cell r="A78" t="str">
            <v>A130000126</v>
          </cell>
          <cell r="B78">
            <v>0</v>
          </cell>
          <cell r="C78" t="str">
            <v>A130</v>
          </cell>
        </row>
        <row r="79">
          <cell r="A79" t="str">
            <v>A130000176</v>
          </cell>
          <cell r="B79">
            <v>0</v>
          </cell>
          <cell r="C79" t="str">
            <v>A130</v>
          </cell>
        </row>
        <row r="80">
          <cell r="A80" t="str">
            <v>A130000186</v>
          </cell>
          <cell r="B80">
            <v>1300</v>
          </cell>
          <cell r="C80" t="str">
            <v>A130</v>
          </cell>
        </row>
        <row r="81">
          <cell r="A81" t="str">
            <v>A130000196</v>
          </cell>
          <cell r="B81">
            <v>300</v>
          </cell>
          <cell r="C81" t="str">
            <v>A130</v>
          </cell>
        </row>
        <row r="82">
          <cell r="A82" t="str">
            <v>A130000197</v>
          </cell>
          <cell r="B82">
            <v>0</v>
          </cell>
          <cell r="C82" t="str">
            <v>A130</v>
          </cell>
        </row>
        <row r="83">
          <cell r="A83" t="str">
            <v>A130000336</v>
          </cell>
          <cell r="B83">
            <v>4500</v>
          </cell>
          <cell r="C83" t="str">
            <v>A130</v>
          </cell>
        </row>
        <row r="84">
          <cell r="A84" t="str">
            <v>A130000337</v>
          </cell>
          <cell r="B84">
            <v>-2000</v>
          </cell>
          <cell r="C84" t="str">
            <v>A130</v>
          </cell>
        </row>
        <row r="85">
          <cell r="A85" t="str">
            <v>A130000346</v>
          </cell>
          <cell r="B85">
            <v>250</v>
          </cell>
          <cell r="C85" t="str">
            <v>A130</v>
          </cell>
        </row>
        <row r="86">
          <cell r="A86" t="str">
            <v>A130000806</v>
          </cell>
          <cell r="B86">
            <v>3000</v>
          </cell>
          <cell r="C86" t="str">
            <v>A130</v>
          </cell>
        </row>
        <row r="87">
          <cell r="A87" t="str">
            <v>A130000807</v>
          </cell>
          <cell r="B87">
            <v>-2000</v>
          </cell>
          <cell r="C87" t="str">
            <v>A130</v>
          </cell>
        </row>
        <row r="88">
          <cell r="A88" t="str">
            <v>A130000816</v>
          </cell>
          <cell r="B88">
            <v>1000</v>
          </cell>
          <cell r="C88" t="str">
            <v>A130</v>
          </cell>
        </row>
        <row r="89">
          <cell r="A89" t="str">
            <v>A130000826</v>
          </cell>
          <cell r="B89">
            <v>3875</v>
          </cell>
          <cell r="C89" t="str">
            <v>A130</v>
          </cell>
        </row>
        <row r="90">
          <cell r="A90" t="str">
            <v>A130000827</v>
          </cell>
          <cell r="B90">
            <v>-4750</v>
          </cell>
          <cell r="C90" t="str">
            <v>A130</v>
          </cell>
        </row>
        <row r="91">
          <cell r="A91" t="str">
            <v>A130001036</v>
          </cell>
          <cell r="B91">
            <v>150</v>
          </cell>
          <cell r="C91" t="str">
            <v>A130</v>
          </cell>
        </row>
        <row r="92">
          <cell r="A92" t="str">
            <v>A130001106</v>
          </cell>
          <cell r="B92">
            <v>2400</v>
          </cell>
          <cell r="C92" t="str">
            <v>A130</v>
          </cell>
        </row>
        <row r="93">
          <cell r="A93" t="str">
            <v>A130001107</v>
          </cell>
          <cell r="B93">
            <v>-1750</v>
          </cell>
          <cell r="C93" t="str">
            <v>A130</v>
          </cell>
        </row>
        <row r="94">
          <cell r="A94" t="str">
            <v>A130001116</v>
          </cell>
          <cell r="B94">
            <v>250</v>
          </cell>
          <cell r="C94" t="str">
            <v>A130</v>
          </cell>
        </row>
        <row r="95">
          <cell r="A95" t="str">
            <v>A130001136</v>
          </cell>
          <cell r="B95">
            <v>1000</v>
          </cell>
          <cell r="C95" t="str">
            <v>A130</v>
          </cell>
        </row>
        <row r="96">
          <cell r="A96" t="str">
            <v>A130001137</v>
          </cell>
          <cell r="B96">
            <v>-1000</v>
          </cell>
          <cell r="C96" t="str">
            <v>A130</v>
          </cell>
        </row>
        <row r="97">
          <cell r="A97" t="str">
            <v>A130001156</v>
          </cell>
          <cell r="B97">
            <v>21000</v>
          </cell>
          <cell r="C97" t="str">
            <v>A130</v>
          </cell>
        </row>
        <row r="98">
          <cell r="A98" t="str">
            <v>A130001157</v>
          </cell>
          <cell r="B98">
            <v>-21000</v>
          </cell>
          <cell r="C98" t="str">
            <v>A130</v>
          </cell>
        </row>
        <row r="99">
          <cell r="A99" t="str">
            <v>A130001536</v>
          </cell>
          <cell r="B99">
            <v>350</v>
          </cell>
          <cell r="C99" t="str">
            <v>A130</v>
          </cell>
        </row>
        <row r="100">
          <cell r="A100" t="str">
            <v>A130001606</v>
          </cell>
          <cell r="B100">
            <v>1500</v>
          </cell>
          <cell r="C100" t="str">
            <v>A130</v>
          </cell>
        </row>
        <row r="101">
          <cell r="A101" t="str">
            <v>A130001616</v>
          </cell>
          <cell r="B101">
            <v>1750</v>
          </cell>
          <cell r="C101" t="str">
            <v>A130</v>
          </cell>
        </row>
        <row r="102">
          <cell r="A102" t="str">
            <v>A130001706</v>
          </cell>
          <cell r="B102">
            <v>500</v>
          </cell>
          <cell r="C102" t="str">
            <v>A130</v>
          </cell>
        </row>
        <row r="103">
          <cell r="A103" t="str">
            <v>A130001716</v>
          </cell>
          <cell r="B103">
            <v>500</v>
          </cell>
          <cell r="C103" t="str">
            <v>A130</v>
          </cell>
        </row>
        <row r="104">
          <cell r="A104" t="str">
            <v>A130003006</v>
          </cell>
          <cell r="B104">
            <v>500</v>
          </cell>
          <cell r="C104" t="str">
            <v>A130</v>
          </cell>
        </row>
        <row r="105">
          <cell r="A105" t="str">
            <v>A130003026</v>
          </cell>
          <cell r="B105">
            <v>0</v>
          </cell>
          <cell r="C105" t="str">
            <v>A130</v>
          </cell>
        </row>
        <row r="106">
          <cell r="A106" t="str">
            <v>A130003036</v>
          </cell>
          <cell r="B106">
            <v>1700</v>
          </cell>
          <cell r="C106" t="str">
            <v>A130</v>
          </cell>
        </row>
        <row r="107">
          <cell r="A107" t="str">
            <v>A130003046</v>
          </cell>
          <cell r="B107">
            <v>0</v>
          </cell>
          <cell r="C107" t="str">
            <v>A130</v>
          </cell>
        </row>
        <row r="108">
          <cell r="A108" t="str">
            <v>A130003106</v>
          </cell>
          <cell r="B108">
            <v>500</v>
          </cell>
          <cell r="C108" t="str">
            <v>A130</v>
          </cell>
        </row>
        <row r="109">
          <cell r="A109" t="str">
            <v>A130003136</v>
          </cell>
          <cell r="B109">
            <v>300</v>
          </cell>
          <cell r="C109" t="str">
            <v>A130</v>
          </cell>
        </row>
        <row r="110">
          <cell r="A110" t="str">
            <v>A130004016</v>
          </cell>
          <cell r="B110">
            <v>250</v>
          </cell>
          <cell r="C110" t="str">
            <v>A130</v>
          </cell>
        </row>
        <row r="111">
          <cell r="A111" t="str">
            <v>A130004036</v>
          </cell>
          <cell r="B111">
            <v>500</v>
          </cell>
          <cell r="C111" t="str">
            <v>A130</v>
          </cell>
        </row>
        <row r="112">
          <cell r="A112" t="str">
            <v>A130004037</v>
          </cell>
          <cell r="B112">
            <v>-500</v>
          </cell>
          <cell r="C112" t="str">
            <v>A130</v>
          </cell>
        </row>
        <row r="113">
          <cell r="A113" t="str">
            <v>A140000046</v>
          </cell>
          <cell r="B113">
            <v>0</v>
          </cell>
          <cell r="C113" t="str">
            <v>A140</v>
          </cell>
        </row>
        <row r="114">
          <cell r="A114" t="str">
            <v>A140000056</v>
          </cell>
          <cell r="B114">
            <v>0</v>
          </cell>
          <cell r="C114" t="str">
            <v>A140</v>
          </cell>
        </row>
        <row r="115">
          <cell r="A115" t="str">
            <v>A140000146</v>
          </cell>
          <cell r="B115">
            <v>1000</v>
          </cell>
          <cell r="C115" t="str">
            <v>A140</v>
          </cell>
        </row>
        <row r="116">
          <cell r="A116" t="str">
            <v>A140000166</v>
          </cell>
          <cell r="B116">
            <v>0</v>
          </cell>
          <cell r="C116" t="str">
            <v>A140</v>
          </cell>
        </row>
        <row r="117">
          <cell r="A117" t="str">
            <v>A140000167</v>
          </cell>
          <cell r="B117">
            <v>0</v>
          </cell>
          <cell r="C117" t="str">
            <v>A140</v>
          </cell>
        </row>
        <row r="118">
          <cell r="A118" t="str">
            <v>A150000006</v>
          </cell>
          <cell r="B118">
            <v>17000</v>
          </cell>
          <cell r="C118" t="str">
            <v>A150</v>
          </cell>
        </row>
        <row r="119">
          <cell r="A119" t="str">
            <v>A150000016</v>
          </cell>
          <cell r="B119">
            <v>3500</v>
          </cell>
          <cell r="C119" t="str">
            <v>A150</v>
          </cell>
        </row>
        <row r="120">
          <cell r="A120" t="str">
            <v>A150000017</v>
          </cell>
          <cell r="B120">
            <v>-1100</v>
          </cell>
          <cell r="C120" t="str">
            <v>A150</v>
          </cell>
        </row>
        <row r="121">
          <cell r="A121" t="str">
            <v>A155000016</v>
          </cell>
          <cell r="B121">
            <v>0</v>
          </cell>
          <cell r="C121" t="str">
            <v>A155</v>
          </cell>
        </row>
        <row r="122">
          <cell r="A122" t="str">
            <v>A155000026</v>
          </cell>
          <cell r="B122">
            <v>0</v>
          </cell>
          <cell r="C122" t="str">
            <v>A155</v>
          </cell>
        </row>
        <row r="123">
          <cell r="A123" t="str">
            <v>A155000027</v>
          </cell>
          <cell r="B123">
            <v>0</v>
          </cell>
          <cell r="C123" t="str">
            <v>A155</v>
          </cell>
        </row>
        <row r="124">
          <cell r="A124" t="str">
            <v>A155000036</v>
          </cell>
          <cell r="B124">
            <v>0</v>
          </cell>
          <cell r="C124" t="str">
            <v>A155</v>
          </cell>
        </row>
        <row r="125">
          <cell r="A125" t="str">
            <v>A155000037</v>
          </cell>
          <cell r="B125">
            <v>0</v>
          </cell>
          <cell r="C125" t="str">
            <v>A155</v>
          </cell>
        </row>
        <row r="126">
          <cell r="A126" t="str">
            <v>A155000046</v>
          </cell>
          <cell r="B126">
            <v>0</v>
          </cell>
          <cell r="C126" t="str">
            <v>A155</v>
          </cell>
        </row>
        <row r="127">
          <cell r="A127" t="str">
            <v>A155000047</v>
          </cell>
          <cell r="B127">
            <v>0</v>
          </cell>
          <cell r="C127" t="str">
            <v>A155</v>
          </cell>
        </row>
        <row r="128">
          <cell r="A128" t="str">
            <v>A155000056</v>
          </cell>
          <cell r="B128">
            <v>0</v>
          </cell>
          <cell r="C128" t="str">
            <v>A155</v>
          </cell>
        </row>
        <row r="129">
          <cell r="A129" t="str">
            <v>A155000057</v>
          </cell>
          <cell r="B129">
            <v>0</v>
          </cell>
          <cell r="C129" t="str">
            <v>A155</v>
          </cell>
        </row>
        <row r="130">
          <cell r="A130" t="str">
            <v>A155000066</v>
          </cell>
          <cell r="B130">
            <v>0</v>
          </cell>
          <cell r="C130" t="str">
            <v>A155</v>
          </cell>
        </row>
        <row r="131">
          <cell r="A131" t="str">
            <v>A155000067</v>
          </cell>
          <cell r="B131">
            <v>0</v>
          </cell>
          <cell r="C131" t="str">
            <v>A155</v>
          </cell>
        </row>
        <row r="132">
          <cell r="A132" t="str">
            <v>A155000076</v>
          </cell>
          <cell r="B132">
            <v>0</v>
          </cell>
          <cell r="C132" t="str">
            <v>A155</v>
          </cell>
        </row>
        <row r="133">
          <cell r="A133" t="str">
            <v>A155000077</v>
          </cell>
          <cell r="B133">
            <v>0</v>
          </cell>
          <cell r="C133" t="str">
            <v>A155</v>
          </cell>
        </row>
        <row r="134">
          <cell r="A134" t="str">
            <v>A155000086</v>
          </cell>
          <cell r="B134">
            <v>0</v>
          </cell>
          <cell r="C134" t="str">
            <v>A155</v>
          </cell>
        </row>
        <row r="135">
          <cell r="A135" t="str">
            <v>A155000087</v>
          </cell>
          <cell r="B135">
            <v>0</v>
          </cell>
          <cell r="C135" t="str">
            <v>A155</v>
          </cell>
        </row>
        <row r="136">
          <cell r="A136" t="str">
            <v>A155000096</v>
          </cell>
          <cell r="B136">
            <v>0</v>
          </cell>
          <cell r="C136" t="str">
            <v>A155</v>
          </cell>
        </row>
        <row r="137">
          <cell r="A137" t="str">
            <v>A155000097</v>
          </cell>
          <cell r="B137">
            <v>0</v>
          </cell>
          <cell r="C137" t="str">
            <v>A155</v>
          </cell>
        </row>
        <row r="138">
          <cell r="A138" t="str">
            <v>A155000106</v>
          </cell>
          <cell r="B138">
            <v>0</v>
          </cell>
          <cell r="C138" t="str">
            <v>A155</v>
          </cell>
        </row>
        <row r="139">
          <cell r="A139" t="str">
            <v>A155000107</v>
          </cell>
          <cell r="B139">
            <v>0</v>
          </cell>
          <cell r="C139" t="str">
            <v>A155</v>
          </cell>
        </row>
        <row r="140">
          <cell r="A140" t="str">
            <v>A155000116</v>
          </cell>
          <cell r="B140">
            <v>0</v>
          </cell>
          <cell r="C140" t="str">
            <v>A155</v>
          </cell>
        </row>
        <row r="141">
          <cell r="A141" t="str">
            <v>A155000117</v>
          </cell>
          <cell r="B141">
            <v>0</v>
          </cell>
          <cell r="C141" t="str">
            <v>A155</v>
          </cell>
        </row>
        <row r="142">
          <cell r="A142" t="str">
            <v>A155000126</v>
          </cell>
          <cell r="B142">
            <v>0</v>
          </cell>
          <cell r="C142" t="str">
            <v>A155</v>
          </cell>
        </row>
        <row r="143">
          <cell r="A143" t="str">
            <v>A155000127</v>
          </cell>
          <cell r="B143">
            <v>0</v>
          </cell>
          <cell r="C143" t="str">
            <v>A155</v>
          </cell>
        </row>
        <row r="144">
          <cell r="A144" t="str">
            <v>A155000136</v>
          </cell>
          <cell r="B144">
            <v>0</v>
          </cell>
          <cell r="C144" t="str">
            <v>A155</v>
          </cell>
        </row>
        <row r="145">
          <cell r="A145" t="str">
            <v>A155000137</v>
          </cell>
          <cell r="B145">
            <v>0</v>
          </cell>
          <cell r="C145" t="str">
            <v>A155</v>
          </cell>
        </row>
        <row r="146">
          <cell r="A146" t="str">
            <v>A155000146</v>
          </cell>
          <cell r="B146">
            <v>0</v>
          </cell>
          <cell r="C146" t="str">
            <v>A155</v>
          </cell>
        </row>
        <row r="147">
          <cell r="A147" t="str">
            <v>A155000147</v>
          </cell>
          <cell r="B147">
            <v>0</v>
          </cell>
          <cell r="C147" t="str">
            <v>A155</v>
          </cell>
        </row>
        <row r="148">
          <cell r="A148" t="str">
            <v>A155000167</v>
          </cell>
          <cell r="B148">
            <v>0</v>
          </cell>
          <cell r="C148" t="str">
            <v>A155</v>
          </cell>
        </row>
        <row r="149">
          <cell r="A149" t="str">
            <v>A157000016</v>
          </cell>
          <cell r="B149">
            <v>250</v>
          </cell>
          <cell r="C149" t="str">
            <v>A157</v>
          </cell>
        </row>
        <row r="150">
          <cell r="A150" t="str">
            <v>A157000026</v>
          </cell>
          <cell r="B150">
            <v>350</v>
          </cell>
          <cell r="C150" t="str">
            <v>A157</v>
          </cell>
        </row>
        <row r="151">
          <cell r="A151" t="str">
            <v>A157000036</v>
          </cell>
          <cell r="B151">
            <v>0</v>
          </cell>
          <cell r="C151" t="str">
            <v>A157</v>
          </cell>
        </row>
        <row r="152">
          <cell r="A152" t="str">
            <v>A157000046</v>
          </cell>
          <cell r="B152">
            <v>250</v>
          </cell>
          <cell r="C152" t="str">
            <v>A157</v>
          </cell>
        </row>
        <row r="153">
          <cell r="A153" t="str">
            <v>A157000056</v>
          </cell>
          <cell r="B153">
            <v>5000</v>
          </cell>
          <cell r="C153" t="str">
            <v>A157</v>
          </cell>
        </row>
        <row r="154">
          <cell r="A154" t="str">
            <v>A157000066</v>
          </cell>
          <cell r="B154">
            <v>1000</v>
          </cell>
          <cell r="C154" t="str">
            <v>A157</v>
          </cell>
        </row>
        <row r="155">
          <cell r="A155" t="str">
            <v>A157000076</v>
          </cell>
          <cell r="B155">
            <v>350</v>
          </cell>
          <cell r="C155" t="str">
            <v>A157</v>
          </cell>
        </row>
        <row r="156">
          <cell r="A156" t="str">
            <v>A157000086</v>
          </cell>
          <cell r="B156">
            <v>3000</v>
          </cell>
          <cell r="C156" t="str">
            <v>A157</v>
          </cell>
        </row>
        <row r="157">
          <cell r="A157" t="str">
            <v>A157000096</v>
          </cell>
          <cell r="B157">
            <v>669875</v>
          </cell>
          <cell r="C157" t="str">
            <v>A157</v>
          </cell>
        </row>
        <row r="158">
          <cell r="A158" t="str">
            <v>A157000106</v>
          </cell>
          <cell r="B158">
            <v>5500</v>
          </cell>
          <cell r="C158" t="str">
            <v>A157</v>
          </cell>
        </row>
        <row r="159">
          <cell r="A159" t="str">
            <v>A157000116</v>
          </cell>
          <cell r="B159">
            <v>1100</v>
          </cell>
          <cell r="C159" t="str">
            <v>A157</v>
          </cell>
        </row>
        <row r="160">
          <cell r="A160" t="str">
            <v>A157000126</v>
          </cell>
          <cell r="B160">
            <v>14000</v>
          </cell>
          <cell r="C160" t="str">
            <v>A157</v>
          </cell>
        </row>
        <row r="161">
          <cell r="A161" t="str">
            <v>A157000136</v>
          </cell>
          <cell r="B161">
            <v>19000</v>
          </cell>
          <cell r="C161" t="str">
            <v>A157</v>
          </cell>
        </row>
        <row r="162">
          <cell r="A162" t="str">
            <v>A157000146</v>
          </cell>
          <cell r="B162">
            <v>600</v>
          </cell>
          <cell r="C162" t="str">
            <v>A157</v>
          </cell>
        </row>
        <row r="163">
          <cell r="A163" t="str">
            <v>A157000156</v>
          </cell>
          <cell r="B163">
            <v>0</v>
          </cell>
          <cell r="C163" t="str">
            <v>A157</v>
          </cell>
        </row>
        <row r="164">
          <cell r="A164" t="str">
            <v>A157000166</v>
          </cell>
          <cell r="B164">
            <v>10000</v>
          </cell>
          <cell r="C164" t="str">
            <v>A157</v>
          </cell>
        </row>
        <row r="165">
          <cell r="A165" t="str">
            <v>A157000176</v>
          </cell>
          <cell r="B165">
            <v>0</v>
          </cell>
          <cell r="C165" t="str">
            <v>A157</v>
          </cell>
        </row>
        <row r="166">
          <cell r="A166" t="str">
            <v>A157000186</v>
          </cell>
          <cell r="B166">
            <v>0</v>
          </cell>
          <cell r="C166" t="str">
            <v>A157</v>
          </cell>
        </row>
        <row r="167">
          <cell r="A167" t="str">
            <v>A157000196</v>
          </cell>
          <cell r="B167">
            <v>0</v>
          </cell>
          <cell r="C167" t="str">
            <v>A157</v>
          </cell>
        </row>
        <row r="168">
          <cell r="A168" t="str">
            <v>A157000206</v>
          </cell>
          <cell r="B168">
            <v>1300</v>
          </cell>
          <cell r="C168" t="str">
            <v>A157</v>
          </cell>
        </row>
        <row r="169">
          <cell r="A169" t="str">
            <v>A157000216</v>
          </cell>
          <cell r="B169">
            <v>17800</v>
          </cell>
          <cell r="C169" t="str">
            <v>A157</v>
          </cell>
        </row>
        <row r="170">
          <cell r="A170" t="str">
            <v>A157000226</v>
          </cell>
          <cell r="B170">
            <v>0</v>
          </cell>
          <cell r="C170" t="str">
            <v>A157</v>
          </cell>
        </row>
        <row r="171">
          <cell r="A171" t="str">
            <v>A157000246</v>
          </cell>
          <cell r="B171">
            <v>250</v>
          </cell>
          <cell r="C171" t="str">
            <v>A157</v>
          </cell>
        </row>
        <row r="172">
          <cell r="A172" t="str">
            <v>A157000256</v>
          </cell>
          <cell r="B172">
            <v>250</v>
          </cell>
          <cell r="C172" t="str">
            <v>A157</v>
          </cell>
        </row>
        <row r="173">
          <cell r="A173" t="str">
            <v>A157000266</v>
          </cell>
          <cell r="B173">
            <v>700</v>
          </cell>
          <cell r="C173" t="str">
            <v>A157</v>
          </cell>
        </row>
        <row r="174">
          <cell r="A174" t="str">
            <v>A157000267</v>
          </cell>
          <cell r="B174">
            <v>-350</v>
          </cell>
          <cell r="C174" t="str">
            <v>A157</v>
          </cell>
        </row>
        <row r="175">
          <cell r="A175" t="str">
            <v>A157000276</v>
          </cell>
          <cell r="B175">
            <v>20000</v>
          </cell>
          <cell r="C175" t="str">
            <v>A157</v>
          </cell>
        </row>
        <row r="176">
          <cell r="A176" t="str">
            <v>A157000277</v>
          </cell>
          <cell r="B176">
            <v>-20000</v>
          </cell>
          <cell r="C176" t="str">
            <v>A157</v>
          </cell>
        </row>
        <row r="177">
          <cell r="A177" t="str">
            <v>A157000286</v>
          </cell>
          <cell r="B177">
            <v>18000</v>
          </cell>
          <cell r="C177" t="str">
            <v>A157</v>
          </cell>
        </row>
        <row r="178">
          <cell r="A178" t="str">
            <v>A157000296</v>
          </cell>
          <cell r="B178">
            <v>3000</v>
          </cell>
          <cell r="C178" t="str">
            <v>A157</v>
          </cell>
        </row>
        <row r="179">
          <cell r="A179" t="str">
            <v>A157000306</v>
          </cell>
          <cell r="B179">
            <v>1000</v>
          </cell>
          <cell r="C179" t="str">
            <v>A157</v>
          </cell>
        </row>
        <row r="180">
          <cell r="A180" t="str">
            <v>A157000316</v>
          </cell>
          <cell r="B180">
            <v>500</v>
          </cell>
          <cell r="C180" t="str">
            <v>A157</v>
          </cell>
        </row>
        <row r="181">
          <cell r="A181" t="str">
            <v>A157000326</v>
          </cell>
          <cell r="B181">
            <v>10000</v>
          </cell>
          <cell r="C181" t="str">
            <v>A157</v>
          </cell>
        </row>
        <row r="182">
          <cell r="A182" t="str">
            <v>A157000336</v>
          </cell>
          <cell r="B182">
            <v>1100</v>
          </cell>
          <cell r="C182" t="str">
            <v>A157</v>
          </cell>
        </row>
        <row r="183">
          <cell r="A183" t="str">
            <v>A157000346</v>
          </cell>
          <cell r="B183">
            <v>5100</v>
          </cell>
          <cell r="C183" t="str">
            <v>A157</v>
          </cell>
        </row>
        <row r="184">
          <cell r="A184" t="str">
            <v>A157000356</v>
          </cell>
          <cell r="B184">
            <v>2500</v>
          </cell>
          <cell r="C184" t="str">
            <v>A157</v>
          </cell>
        </row>
        <row r="185">
          <cell r="A185" t="str">
            <v>A157000366</v>
          </cell>
          <cell r="B185">
            <v>400</v>
          </cell>
          <cell r="C185" t="str">
            <v>A157</v>
          </cell>
        </row>
        <row r="186">
          <cell r="A186" t="str">
            <v>A157000376</v>
          </cell>
          <cell r="B186">
            <v>1000</v>
          </cell>
          <cell r="C186" t="str">
            <v>A157</v>
          </cell>
        </row>
        <row r="187">
          <cell r="A187" t="str">
            <v>A157000386</v>
          </cell>
          <cell r="B187">
            <v>0</v>
          </cell>
          <cell r="C187" t="str">
            <v>A157</v>
          </cell>
        </row>
        <row r="188">
          <cell r="A188" t="str">
            <v>A157000396</v>
          </cell>
          <cell r="B188">
            <v>1200</v>
          </cell>
          <cell r="C188" t="str">
            <v>A157</v>
          </cell>
        </row>
        <row r="189">
          <cell r="A189" t="str">
            <v>A157000406</v>
          </cell>
          <cell r="B189">
            <v>2500</v>
          </cell>
          <cell r="C189" t="str">
            <v>A157</v>
          </cell>
        </row>
        <row r="190">
          <cell r="A190" t="str">
            <v>A157000416</v>
          </cell>
          <cell r="B190">
            <v>0</v>
          </cell>
          <cell r="C190" t="str">
            <v>A157</v>
          </cell>
        </row>
        <row r="191">
          <cell r="A191" t="str">
            <v>A157000436</v>
          </cell>
          <cell r="B191">
            <v>100</v>
          </cell>
          <cell r="C191" t="str">
            <v>A157</v>
          </cell>
        </row>
        <row r="192">
          <cell r="A192" t="str">
            <v>A157000446</v>
          </cell>
          <cell r="B192">
            <v>250</v>
          </cell>
          <cell r="C192" t="str">
            <v>A157</v>
          </cell>
        </row>
        <row r="193">
          <cell r="A193" t="str">
            <v>A157000456</v>
          </cell>
          <cell r="B193">
            <v>0</v>
          </cell>
          <cell r="C193" t="str">
            <v>A157</v>
          </cell>
        </row>
        <row r="194">
          <cell r="A194" t="str">
            <v>A157009006</v>
          </cell>
          <cell r="B194">
            <v>-10975</v>
          </cell>
          <cell r="C194" t="str">
            <v>A157</v>
          </cell>
        </row>
        <row r="195">
          <cell r="A195" t="str">
            <v>A180000016</v>
          </cell>
          <cell r="B195">
            <v>12695</v>
          </cell>
          <cell r="C195" t="str">
            <v>A180</v>
          </cell>
        </row>
        <row r="196">
          <cell r="A196" t="str">
            <v>A180000017</v>
          </cell>
          <cell r="B196">
            <v>-12695</v>
          </cell>
          <cell r="C196" t="str">
            <v>A180</v>
          </cell>
        </row>
        <row r="197">
          <cell r="A197" t="str">
            <v>A180000026</v>
          </cell>
          <cell r="B197">
            <v>14535</v>
          </cell>
          <cell r="C197" t="str">
            <v>A180</v>
          </cell>
        </row>
        <row r="198">
          <cell r="A198" t="str">
            <v>A180000027</v>
          </cell>
          <cell r="B198">
            <v>-14535</v>
          </cell>
          <cell r="C198" t="str">
            <v>A180</v>
          </cell>
        </row>
        <row r="199">
          <cell r="A199" t="str">
            <v>A180000046</v>
          </cell>
          <cell r="B199">
            <v>2000</v>
          </cell>
          <cell r="C199" t="str">
            <v>A180</v>
          </cell>
        </row>
        <row r="200">
          <cell r="A200" t="str">
            <v>A180000047</v>
          </cell>
          <cell r="B200">
            <v>0</v>
          </cell>
          <cell r="C200" t="str">
            <v>A180</v>
          </cell>
        </row>
        <row r="201">
          <cell r="A201" t="str">
            <v>A180000056</v>
          </cell>
          <cell r="B201">
            <v>0</v>
          </cell>
          <cell r="C201" t="str">
            <v>A180</v>
          </cell>
        </row>
        <row r="202">
          <cell r="A202" t="str">
            <v>A180000057</v>
          </cell>
          <cell r="B202">
            <v>0</v>
          </cell>
          <cell r="C202" t="str">
            <v>A180</v>
          </cell>
        </row>
        <row r="203">
          <cell r="A203" t="str">
            <v>A180000066</v>
          </cell>
          <cell r="B203">
            <v>1720</v>
          </cell>
          <cell r="C203" t="str">
            <v>A180</v>
          </cell>
        </row>
        <row r="204">
          <cell r="A204" t="str">
            <v>A180000067</v>
          </cell>
          <cell r="B204">
            <v>0</v>
          </cell>
          <cell r="C204" t="str">
            <v>A180</v>
          </cell>
        </row>
        <row r="205">
          <cell r="A205" t="str">
            <v>A180000076</v>
          </cell>
          <cell r="B205">
            <v>3218</v>
          </cell>
          <cell r="C205" t="str">
            <v>A180</v>
          </cell>
        </row>
        <row r="206">
          <cell r="A206" t="str">
            <v>A180000077</v>
          </cell>
          <cell r="B206">
            <v>0</v>
          </cell>
          <cell r="C206" t="str">
            <v>A180</v>
          </cell>
        </row>
        <row r="207">
          <cell r="A207" t="str">
            <v>A180000086</v>
          </cell>
          <cell r="B207">
            <v>0</v>
          </cell>
          <cell r="C207" t="str">
            <v>A180</v>
          </cell>
        </row>
        <row r="208">
          <cell r="A208" t="str">
            <v>A180000087</v>
          </cell>
          <cell r="B208">
            <v>0</v>
          </cell>
          <cell r="C208" t="str">
            <v>A180</v>
          </cell>
        </row>
        <row r="209">
          <cell r="A209" t="str">
            <v>A180000096</v>
          </cell>
          <cell r="B209">
            <v>0</v>
          </cell>
          <cell r="C209" t="str">
            <v>A180</v>
          </cell>
        </row>
        <row r="210">
          <cell r="A210" t="str">
            <v>A180000097</v>
          </cell>
          <cell r="B210">
            <v>0</v>
          </cell>
          <cell r="C210" t="str">
            <v>A180</v>
          </cell>
        </row>
        <row r="211">
          <cell r="A211" t="str">
            <v>A180000106</v>
          </cell>
          <cell r="B211">
            <v>0</v>
          </cell>
          <cell r="C211" t="str">
            <v>A180</v>
          </cell>
        </row>
        <row r="212">
          <cell r="A212" t="str">
            <v>A180000107</v>
          </cell>
          <cell r="B212">
            <v>0</v>
          </cell>
          <cell r="C212" t="str">
            <v>A180</v>
          </cell>
        </row>
        <row r="213">
          <cell r="A213" t="str">
            <v>A180000116</v>
          </cell>
          <cell r="B213">
            <v>5490</v>
          </cell>
          <cell r="C213" t="str">
            <v>A180</v>
          </cell>
        </row>
        <row r="214">
          <cell r="A214" t="str">
            <v>A180000117</v>
          </cell>
          <cell r="B214">
            <v>-400</v>
          </cell>
          <cell r="C214" t="str">
            <v>A180</v>
          </cell>
        </row>
        <row r="215">
          <cell r="A215" t="str">
            <v>A180000126</v>
          </cell>
          <cell r="B215">
            <v>3608</v>
          </cell>
          <cell r="C215" t="str">
            <v>A180</v>
          </cell>
        </row>
        <row r="216">
          <cell r="A216" t="str">
            <v>A180000127</v>
          </cell>
          <cell r="B216">
            <v>-250</v>
          </cell>
          <cell r="C216" t="str">
            <v>A180</v>
          </cell>
        </row>
        <row r="217">
          <cell r="A217" t="str">
            <v>A180000136</v>
          </cell>
          <cell r="B217">
            <v>3300</v>
          </cell>
          <cell r="C217" t="str">
            <v>A180</v>
          </cell>
        </row>
        <row r="218">
          <cell r="A218" t="str">
            <v>A180000137</v>
          </cell>
          <cell r="B218">
            <v>-3300</v>
          </cell>
          <cell r="C218" t="str">
            <v>A180</v>
          </cell>
        </row>
        <row r="219">
          <cell r="A219" t="str">
            <v>A180000146</v>
          </cell>
          <cell r="B219">
            <v>1300</v>
          </cell>
          <cell r="C219" t="str">
            <v>A180</v>
          </cell>
        </row>
        <row r="220">
          <cell r="A220" t="str">
            <v>A180000147</v>
          </cell>
          <cell r="B220">
            <v>-1300</v>
          </cell>
          <cell r="C220" t="str">
            <v>A180</v>
          </cell>
        </row>
        <row r="221">
          <cell r="A221" t="str">
            <v>A180000156</v>
          </cell>
          <cell r="B221">
            <v>1450</v>
          </cell>
          <cell r="C221" t="str">
            <v>A180</v>
          </cell>
        </row>
        <row r="222">
          <cell r="A222" t="str">
            <v>A180000157</v>
          </cell>
          <cell r="B222">
            <v>-1450</v>
          </cell>
          <cell r="C222" t="str">
            <v>A180</v>
          </cell>
        </row>
        <row r="223">
          <cell r="A223" t="str">
            <v>A180001006</v>
          </cell>
          <cell r="B223">
            <v>25400</v>
          </cell>
          <cell r="C223" t="str">
            <v>A180</v>
          </cell>
        </row>
        <row r="224">
          <cell r="A224" t="str">
            <v>A180001007</v>
          </cell>
          <cell r="B224">
            <v>-25400</v>
          </cell>
          <cell r="C224" t="str">
            <v>A180</v>
          </cell>
        </row>
        <row r="225">
          <cell r="A225" t="str">
            <v>A180001016</v>
          </cell>
          <cell r="B225">
            <v>9000</v>
          </cell>
          <cell r="C225" t="str">
            <v>A180</v>
          </cell>
        </row>
        <row r="226">
          <cell r="A226" t="str">
            <v>A180001017</v>
          </cell>
          <cell r="B226">
            <v>-9000</v>
          </cell>
          <cell r="C226" t="str">
            <v>A180</v>
          </cell>
        </row>
        <row r="227">
          <cell r="A227" t="str">
            <v>A180001026</v>
          </cell>
          <cell r="B227">
            <v>15600</v>
          </cell>
          <cell r="C227" t="str">
            <v>A180</v>
          </cell>
        </row>
        <row r="228">
          <cell r="A228" t="str">
            <v>A180001027</v>
          </cell>
          <cell r="B228">
            <v>-15600</v>
          </cell>
          <cell r="C228" t="str">
            <v>A180</v>
          </cell>
        </row>
        <row r="229">
          <cell r="A229" t="str">
            <v>A180001036</v>
          </cell>
          <cell r="B229">
            <v>9000</v>
          </cell>
          <cell r="C229" t="str">
            <v>A180</v>
          </cell>
        </row>
        <row r="230">
          <cell r="A230" t="str">
            <v>A180001037</v>
          </cell>
          <cell r="B230">
            <v>-9000</v>
          </cell>
          <cell r="C230" t="str">
            <v>A180</v>
          </cell>
        </row>
        <row r="231">
          <cell r="A231" t="str">
            <v>A300000116</v>
          </cell>
          <cell r="B231">
            <v>0</v>
          </cell>
          <cell r="C231" t="str">
            <v>A300</v>
          </cell>
        </row>
        <row r="232">
          <cell r="A232" t="str">
            <v>A300000126</v>
          </cell>
          <cell r="B232">
            <v>0</v>
          </cell>
          <cell r="C232" t="str">
            <v>A300</v>
          </cell>
        </row>
        <row r="233">
          <cell r="A233" t="str">
            <v>A300000136</v>
          </cell>
          <cell r="B233">
            <v>4500</v>
          </cell>
          <cell r="C233" t="str">
            <v>A300</v>
          </cell>
        </row>
        <row r="234">
          <cell r="A234" t="str">
            <v>A300000137</v>
          </cell>
          <cell r="B234">
            <v>-5500</v>
          </cell>
          <cell r="C234" t="str">
            <v>A300</v>
          </cell>
        </row>
        <row r="235">
          <cell r="A235" t="str">
            <v>A300000156</v>
          </cell>
          <cell r="B235">
            <v>500</v>
          </cell>
          <cell r="C235" t="str">
            <v>A300</v>
          </cell>
        </row>
        <row r="236">
          <cell r="A236" t="str">
            <v>A310000156</v>
          </cell>
          <cell r="B236">
            <v>0</v>
          </cell>
          <cell r="C236" t="str">
            <v>A310</v>
          </cell>
        </row>
        <row r="237">
          <cell r="A237" t="str">
            <v>A310000166</v>
          </cell>
          <cell r="B237">
            <v>0</v>
          </cell>
          <cell r="C237" t="str">
            <v>A310</v>
          </cell>
        </row>
        <row r="238">
          <cell r="A238" t="str">
            <v>A310000176</v>
          </cell>
          <cell r="B238">
            <v>0</v>
          </cell>
          <cell r="C238" t="str">
            <v>A310</v>
          </cell>
        </row>
        <row r="239">
          <cell r="A239" t="str">
            <v>A310000186</v>
          </cell>
          <cell r="B239">
            <v>0</v>
          </cell>
          <cell r="C239" t="str">
            <v>A310</v>
          </cell>
        </row>
        <row r="240">
          <cell r="A240" t="str">
            <v>A310000196</v>
          </cell>
          <cell r="B240">
            <v>0</v>
          </cell>
          <cell r="C240" t="str">
            <v>A310</v>
          </cell>
        </row>
        <row r="241">
          <cell r="A241" t="str">
            <v>A310000206</v>
          </cell>
          <cell r="B241">
            <v>1000</v>
          </cell>
          <cell r="C241" t="str">
            <v>A310</v>
          </cell>
        </row>
        <row r="242">
          <cell r="A242" t="str">
            <v>A310000216</v>
          </cell>
          <cell r="B242">
            <v>0</v>
          </cell>
          <cell r="C242" t="str">
            <v>A310</v>
          </cell>
        </row>
        <row r="243">
          <cell r="A243" t="str">
            <v>A310000226</v>
          </cell>
          <cell r="B243">
            <v>0</v>
          </cell>
          <cell r="C243" t="str">
            <v>A310</v>
          </cell>
        </row>
        <row r="244">
          <cell r="A244" t="str">
            <v>A310000236</v>
          </cell>
          <cell r="B244">
            <v>0</v>
          </cell>
          <cell r="C244" t="str">
            <v>A310</v>
          </cell>
        </row>
        <row r="245">
          <cell r="A245" t="str">
            <v>A320000206</v>
          </cell>
          <cell r="B245">
            <v>11500</v>
          </cell>
          <cell r="C245" t="str">
            <v>A320</v>
          </cell>
        </row>
        <row r="246">
          <cell r="A246" t="str">
            <v>A320000207</v>
          </cell>
          <cell r="B246">
            <v>-9000</v>
          </cell>
          <cell r="C246" t="str">
            <v>A320</v>
          </cell>
        </row>
        <row r="247">
          <cell r="A247" t="str">
            <v>A320000216</v>
          </cell>
          <cell r="B247">
            <v>0</v>
          </cell>
          <cell r="C247" t="str">
            <v>A320</v>
          </cell>
        </row>
        <row r="248">
          <cell r="A248" t="str">
            <v>A320000226</v>
          </cell>
          <cell r="B248">
            <v>5000</v>
          </cell>
          <cell r="C248" t="str">
            <v>A320</v>
          </cell>
        </row>
        <row r="249">
          <cell r="A249" t="str">
            <v>A320000227</v>
          </cell>
          <cell r="B249">
            <v>-5000</v>
          </cell>
          <cell r="C249" t="str">
            <v>A320</v>
          </cell>
        </row>
        <row r="250">
          <cell r="A250" t="str">
            <v>A320000236</v>
          </cell>
          <cell r="B250">
            <v>0</v>
          </cell>
          <cell r="C250" t="str">
            <v>A320</v>
          </cell>
        </row>
        <row r="251">
          <cell r="A251" t="str">
            <v>A320000237</v>
          </cell>
          <cell r="B251">
            <v>0</v>
          </cell>
          <cell r="C251" t="str">
            <v>A320</v>
          </cell>
        </row>
        <row r="252">
          <cell r="A252" t="str">
            <v>A320000246</v>
          </cell>
          <cell r="B252">
            <v>0</v>
          </cell>
          <cell r="C252" t="str">
            <v>A320</v>
          </cell>
        </row>
        <row r="253">
          <cell r="A253" t="str">
            <v>A320000256</v>
          </cell>
          <cell r="B253">
            <v>0</v>
          </cell>
          <cell r="C253" t="str">
            <v>A320</v>
          </cell>
        </row>
        <row r="254">
          <cell r="A254" t="str">
            <v>A320000296</v>
          </cell>
          <cell r="B254">
            <v>500</v>
          </cell>
          <cell r="C254" t="str">
            <v>A320</v>
          </cell>
        </row>
        <row r="255">
          <cell r="A255" t="str">
            <v>A320000306</v>
          </cell>
          <cell r="B255">
            <v>5000</v>
          </cell>
          <cell r="C255" t="str">
            <v>A320</v>
          </cell>
        </row>
        <row r="256">
          <cell r="A256" t="str">
            <v>A330000206</v>
          </cell>
          <cell r="B256">
            <v>150</v>
          </cell>
          <cell r="C256" t="str">
            <v>A330</v>
          </cell>
        </row>
        <row r="257">
          <cell r="A257" t="str">
            <v>A330000216</v>
          </cell>
          <cell r="B257">
            <v>850</v>
          </cell>
          <cell r="C257" t="str">
            <v>A330</v>
          </cell>
        </row>
        <row r="258">
          <cell r="A258" t="str">
            <v>A330000217</v>
          </cell>
          <cell r="B258">
            <v>-2500</v>
          </cell>
          <cell r="C258" t="str">
            <v>A330</v>
          </cell>
        </row>
        <row r="259">
          <cell r="A259" t="str">
            <v>A330000226</v>
          </cell>
          <cell r="B259">
            <v>16500</v>
          </cell>
          <cell r="C259" t="str">
            <v>A330</v>
          </cell>
        </row>
        <row r="260">
          <cell r="A260" t="str">
            <v>A330000227</v>
          </cell>
          <cell r="B260">
            <v>-17500</v>
          </cell>
          <cell r="C260" t="str">
            <v>A330</v>
          </cell>
        </row>
        <row r="261">
          <cell r="A261" t="str">
            <v>A330000236</v>
          </cell>
          <cell r="B261">
            <v>6500</v>
          </cell>
          <cell r="C261" t="str">
            <v>A330</v>
          </cell>
        </row>
        <row r="262">
          <cell r="A262" t="str">
            <v>A330000237</v>
          </cell>
          <cell r="B262">
            <v>-6500</v>
          </cell>
          <cell r="C262" t="str">
            <v>A330</v>
          </cell>
        </row>
        <row r="263">
          <cell r="A263" t="str">
            <v>A330000246</v>
          </cell>
          <cell r="B263">
            <v>300</v>
          </cell>
          <cell r="C263" t="str">
            <v>A330</v>
          </cell>
        </row>
        <row r="264">
          <cell r="A264" t="str">
            <v>A330000247</v>
          </cell>
          <cell r="B264">
            <v>-200</v>
          </cell>
          <cell r="C264" t="str">
            <v>A330</v>
          </cell>
        </row>
        <row r="265">
          <cell r="A265" t="str">
            <v>A330000256</v>
          </cell>
          <cell r="B265">
            <v>200</v>
          </cell>
          <cell r="C265" t="str">
            <v>A330</v>
          </cell>
        </row>
        <row r="266">
          <cell r="A266" t="str">
            <v>A330000257</v>
          </cell>
          <cell r="B266">
            <v>-200</v>
          </cell>
          <cell r="C266" t="str">
            <v>A330</v>
          </cell>
        </row>
        <row r="267">
          <cell r="A267" t="str">
            <v>A330000266</v>
          </cell>
          <cell r="B267">
            <v>100</v>
          </cell>
          <cell r="C267" t="str">
            <v>A330</v>
          </cell>
        </row>
        <row r="268">
          <cell r="A268" t="str">
            <v>A330000267</v>
          </cell>
          <cell r="B268">
            <v>-100</v>
          </cell>
          <cell r="C268" t="str">
            <v>A330</v>
          </cell>
        </row>
        <row r="269">
          <cell r="A269" t="str">
            <v>A330000276</v>
          </cell>
          <cell r="B269">
            <v>2000</v>
          </cell>
          <cell r="C269" t="str">
            <v>A330</v>
          </cell>
        </row>
        <row r="270">
          <cell r="A270" t="str">
            <v>A330000277</v>
          </cell>
          <cell r="B270">
            <v>-1300</v>
          </cell>
          <cell r="C270" t="str">
            <v>A330</v>
          </cell>
        </row>
        <row r="271">
          <cell r="A271" t="str">
            <v>A330000286</v>
          </cell>
          <cell r="B271">
            <v>500</v>
          </cell>
          <cell r="C271" t="str">
            <v>A330</v>
          </cell>
        </row>
        <row r="272">
          <cell r="A272" t="str">
            <v>A330000287</v>
          </cell>
          <cell r="B272">
            <v>0</v>
          </cell>
          <cell r="C272" t="str">
            <v>A330</v>
          </cell>
        </row>
        <row r="273">
          <cell r="A273" t="str">
            <v>A330000296</v>
          </cell>
          <cell r="B273">
            <v>250</v>
          </cell>
          <cell r="C273" t="str">
            <v>A330</v>
          </cell>
        </row>
        <row r="274">
          <cell r="A274" t="str">
            <v>A330000297</v>
          </cell>
          <cell r="B274">
            <v>-150</v>
          </cell>
          <cell r="C274" t="str">
            <v>A330</v>
          </cell>
        </row>
        <row r="275">
          <cell r="A275" t="str">
            <v>A330000306</v>
          </cell>
          <cell r="B275">
            <v>200</v>
          </cell>
          <cell r="C275" t="str">
            <v>A330</v>
          </cell>
        </row>
        <row r="276">
          <cell r="A276" t="str">
            <v>A330000307</v>
          </cell>
          <cell r="B276">
            <v>-120</v>
          </cell>
          <cell r="C276" t="str">
            <v>A330</v>
          </cell>
        </row>
        <row r="277">
          <cell r="A277" t="str">
            <v>A330000316</v>
          </cell>
          <cell r="B277">
            <v>0</v>
          </cell>
          <cell r="C277" t="str">
            <v>A330</v>
          </cell>
        </row>
        <row r="278">
          <cell r="A278" t="str">
            <v>A330000317</v>
          </cell>
          <cell r="B278">
            <v>-750</v>
          </cell>
          <cell r="C278" t="str">
            <v>A330</v>
          </cell>
        </row>
        <row r="279">
          <cell r="A279" t="str">
            <v>A330000326</v>
          </cell>
          <cell r="B279">
            <v>19120</v>
          </cell>
          <cell r="C279" t="str">
            <v>A330</v>
          </cell>
        </row>
        <row r="280">
          <cell r="A280" t="str">
            <v>A330000327</v>
          </cell>
          <cell r="B280">
            <v>-20000</v>
          </cell>
          <cell r="C280" t="str">
            <v>A330</v>
          </cell>
        </row>
        <row r="281">
          <cell r="A281" t="str">
            <v>A330000346</v>
          </cell>
          <cell r="B281">
            <v>300</v>
          </cell>
          <cell r="C281" t="str">
            <v>A330</v>
          </cell>
        </row>
        <row r="282">
          <cell r="A282" t="str">
            <v>A340000146</v>
          </cell>
          <cell r="B282">
            <v>0</v>
          </cell>
          <cell r="C282" t="str">
            <v>A340</v>
          </cell>
        </row>
        <row r="283">
          <cell r="A283" t="str">
            <v>A340000156</v>
          </cell>
          <cell r="B283">
            <v>0</v>
          </cell>
          <cell r="C283" t="str">
            <v>A340</v>
          </cell>
        </row>
        <row r="284">
          <cell r="A284" t="str">
            <v>A357000216</v>
          </cell>
          <cell r="B284">
            <v>2600</v>
          </cell>
          <cell r="C284" t="str">
            <v>A357</v>
          </cell>
        </row>
        <row r="285">
          <cell r="A285" t="str">
            <v>A357000386</v>
          </cell>
          <cell r="B285">
            <v>11500</v>
          </cell>
          <cell r="C285" t="str">
            <v>A357</v>
          </cell>
        </row>
        <row r="286">
          <cell r="A286" t="str">
            <v>A501000086</v>
          </cell>
          <cell r="B286">
            <v>65000</v>
          </cell>
          <cell r="C286" t="str">
            <v>A501</v>
          </cell>
        </row>
        <row r="287">
          <cell r="A287" t="str">
            <v>A510025246</v>
          </cell>
          <cell r="B287">
            <v>3000</v>
          </cell>
          <cell r="C287" t="str">
            <v>A510</v>
          </cell>
        </row>
        <row r="288">
          <cell r="A288" t="str">
            <v>A510025286</v>
          </cell>
          <cell r="B288">
            <v>33000</v>
          </cell>
          <cell r="C288" t="str">
            <v>A510</v>
          </cell>
        </row>
        <row r="289">
          <cell r="A289" t="str">
            <v>A510085296</v>
          </cell>
          <cell r="B289">
            <v>13585</v>
          </cell>
          <cell r="C289" t="str">
            <v>A510</v>
          </cell>
        </row>
        <row r="290">
          <cell r="A290" t="str">
            <v>A510085386</v>
          </cell>
          <cell r="B290">
            <v>0</v>
          </cell>
          <cell r="C290" t="str">
            <v>A510</v>
          </cell>
        </row>
        <row r="291">
          <cell r="A291" t="str">
            <v>A510115246</v>
          </cell>
          <cell r="B291">
            <v>5800</v>
          </cell>
          <cell r="C291" t="str">
            <v>A510</v>
          </cell>
        </row>
        <row r="292">
          <cell r="A292" t="str">
            <v>A510115306</v>
          </cell>
          <cell r="B292">
            <v>51250</v>
          </cell>
          <cell r="C292" t="str">
            <v>A510</v>
          </cell>
        </row>
        <row r="293">
          <cell r="A293" t="str">
            <v>A510115446</v>
          </cell>
          <cell r="B293">
            <v>2500</v>
          </cell>
          <cell r="C293" t="str">
            <v>A510</v>
          </cell>
        </row>
        <row r="294">
          <cell r="A294" t="str">
            <v>A510115986</v>
          </cell>
          <cell r="B294">
            <v>3500</v>
          </cell>
          <cell r="C294" t="str">
            <v>A510</v>
          </cell>
        </row>
        <row r="295">
          <cell r="A295" t="str">
            <v>A510130996</v>
          </cell>
          <cell r="B295">
            <v>3600</v>
          </cell>
          <cell r="C295" t="str">
            <v>A510</v>
          </cell>
        </row>
        <row r="296">
          <cell r="A296" t="str">
            <v>A510165016</v>
          </cell>
          <cell r="B296">
            <v>8000</v>
          </cell>
          <cell r="C296" t="str">
            <v>A510</v>
          </cell>
        </row>
        <row r="297">
          <cell r="A297" t="str">
            <v>A510165266</v>
          </cell>
          <cell r="B297">
            <v>18700</v>
          </cell>
          <cell r="C297" t="str">
            <v>A510</v>
          </cell>
        </row>
        <row r="298">
          <cell r="A298" t="str">
            <v>A510165336</v>
          </cell>
          <cell r="B298">
            <v>7300</v>
          </cell>
          <cell r="C298" t="str">
            <v>A510</v>
          </cell>
        </row>
        <row r="299">
          <cell r="A299" t="str">
            <v>A510305106</v>
          </cell>
          <cell r="B299">
            <v>27000</v>
          </cell>
          <cell r="C299" t="str">
            <v>A510</v>
          </cell>
        </row>
        <row r="300">
          <cell r="A300" t="str">
            <v>A510305246</v>
          </cell>
          <cell r="B300">
            <v>650</v>
          </cell>
          <cell r="C300" t="str">
            <v>A510</v>
          </cell>
        </row>
        <row r="301">
          <cell r="A301" t="str">
            <v>A510310226</v>
          </cell>
          <cell r="B301">
            <v>20000</v>
          </cell>
          <cell r="C301" t="str">
            <v>A510</v>
          </cell>
        </row>
        <row r="302">
          <cell r="A302" t="str">
            <v>A510310346</v>
          </cell>
          <cell r="B302">
            <v>2000</v>
          </cell>
          <cell r="C302" t="str">
            <v>A510</v>
          </cell>
        </row>
        <row r="303">
          <cell r="A303" t="str">
            <v>A510315156</v>
          </cell>
          <cell r="B303">
            <v>7250</v>
          </cell>
          <cell r="C303" t="str">
            <v>A510</v>
          </cell>
        </row>
        <row r="304">
          <cell r="A304" t="str">
            <v>A510315246</v>
          </cell>
          <cell r="B304">
            <v>2900</v>
          </cell>
          <cell r="C304" t="str">
            <v>A510</v>
          </cell>
        </row>
        <row r="305">
          <cell r="A305" t="str">
            <v>A510325376</v>
          </cell>
          <cell r="B305">
            <v>0</v>
          </cell>
          <cell r="C305" t="str">
            <v>A510</v>
          </cell>
        </row>
        <row r="306">
          <cell r="A306" t="str">
            <v>A511000996</v>
          </cell>
          <cell r="B306">
            <v>12700</v>
          </cell>
          <cell r="C306" t="str">
            <v>A511</v>
          </cell>
        </row>
        <row r="307">
          <cell r="A307" t="str">
            <v>A511020236</v>
          </cell>
          <cell r="B307">
            <v>4000</v>
          </cell>
          <cell r="C307" t="str">
            <v>A511</v>
          </cell>
        </row>
        <row r="308">
          <cell r="A308" t="str">
            <v>A511025246</v>
          </cell>
          <cell r="B308">
            <v>450</v>
          </cell>
          <cell r="C308" t="str">
            <v>A511</v>
          </cell>
        </row>
        <row r="309">
          <cell r="A309" t="str">
            <v>A511025286</v>
          </cell>
          <cell r="B309">
            <v>0</v>
          </cell>
          <cell r="C309" t="str">
            <v>A511</v>
          </cell>
        </row>
        <row r="310">
          <cell r="A310" t="str">
            <v>A511085386</v>
          </cell>
          <cell r="B310">
            <v>0</v>
          </cell>
          <cell r="C310" t="str">
            <v>A511</v>
          </cell>
        </row>
        <row r="311">
          <cell r="A311" t="str">
            <v>A511110356</v>
          </cell>
          <cell r="B311">
            <v>0</v>
          </cell>
          <cell r="C311" t="str">
            <v>A511</v>
          </cell>
        </row>
        <row r="312">
          <cell r="A312" t="str">
            <v>A511115246</v>
          </cell>
          <cell r="B312">
            <v>500</v>
          </cell>
          <cell r="C312" t="str">
            <v>A511</v>
          </cell>
        </row>
        <row r="313">
          <cell r="A313" t="str">
            <v>A511115306</v>
          </cell>
          <cell r="B313">
            <v>0</v>
          </cell>
          <cell r="C313" t="str">
            <v>A511</v>
          </cell>
        </row>
        <row r="314">
          <cell r="A314" t="str">
            <v>A511115446</v>
          </cell>
          <cell r="B314">
            <v>500</v>
          </cell>
          <cell r="C314" t="str">
            <v>A511</v>
          </cell>
        </row>
        <row r="315">
          <cell r="A315" t="str">
            <v>A511115986</v>
          </cell>
          <cell r="B315">
            <v>500</v>
          </cell>
          <cell r="C315" t="str">
            <v>A511</v>
          </cell>
        </row>
        <row r="316">
          <cell r="A316" t="str">
            <v>A511165336</v>
          </cell>
          <cell r="B316">
            <v>200</v>
          </cell>
          <cell r="C316" t="str">
            <v>A511</v>
          </cell>
        </row>
        <row r="317">
          <cell r="A317" t="str">
            <v>A511305106</v>
          </cell>
          <cell r="B317">
            <v>2250</v>
          </cell>
          <cell r="C317" t="str">
            <v>A511</v>
          </cell>
        </row>
        <row r="318">
          <cell r="A318" t="str">
            <v>A511305246</v>
          </cell>
          <cell r="B318">
            <v>0</v>
          </cell>
          <cell r="C318" t="str">
            <v>A511</v>
          </cell>
        </row>
        <row r="319">
          <cell r="A319" t="str">
            <v>A511310226</v>
          </cell>
          <cell r="B319">
            <v>5000</v>
          </cell>
          <cell r="C319" t="str">
            <v>A511</v>
          </cell>
        </row>
        <row r="320">
          <cell r="A320" t="str">
            <v>A511310346</v>
          </cell>
          <cell r="B320">
            <v>2000</v>
          </cell>
          <cell r="C320" t="str">
            <v>A511</v>
          </cell>
        </row>
        <row r="321">
          <cell r="A321" t="str">
            <v>A511310556</v>
          </cell>
          <cell r="B321">
            <v>0</v>
          </cell>
          <cell r="C321" t="str">
            <v>A511</v>
          </cell>
        </row>
        <row r="322">
          <cell r="A322" t="str">
            <v>A511310996</v>
          </cell>
          <cell r="B322">
            <v>0</v>
          </cell>
          <cell r="C322" t="str">
            <v>A511</v>
          </cell>
        </row>
        <row r="323">
          <cell r="A323" t="str">
            <v>A511315156</v>
          </cell>
          <cell r="B323">
            <v>3700</v>
          </cell>
          <cell r="C323" t="str">
            <v>A511</v>
          </cell>
        </row>
        <row r="324">
          <cell r="A324" t="str">
            <v>A511315246</v>
          </cell>
          <cell r="B324">
            <v>200</v>
          </cell>
          <cell r="C324" t="str">
            <v>A511</v>
          </cell>
        </row>
        <row r="325">
          <cell r="A325" t="str">
            <v>A511315356</v>
          </cell>
          <cell r="B325">
            <v>0</v>
          </cell>
          <cell r="C325" t="str">
            <v>A511</v>
          </cell>
        </row>
        <row r="326">
          <cell r="A326" t="str">
            <v>A511325366</v>
          </cell>
          <cell r="B326">
            <v>0</v>
          </cell>
          <cell r="C326" t="str">
            <v>A511</v>
          </cell>
        </row>
        <row r="327">
          <cell r="A327" t="str">
            <v>A511325376</v>
          </cell>
          <cell r="B327">
            <v>0</v>
          </cell>
          <cell r="C327" t="str">
            <v>A511</v>
          </cell>
        </row>
        <row r="328">
          <cell r="A328" t="str">
            <v>A512020286</v>
          </cell>
          <cell r="B328">
            <v>2000</v>
          </cell>
          <cell r="C328" t="str">
            <v>A512</v>
          </cell>
        </row>
        <row r="329">
          <cell r="A329" t="str">
            <v>A512020376</v>
          </cell>
          <cell r="B329">
            <v>4000</v>
          </cell>
          <cell r="C329" t="str">
            <v>A512</v>
          </cell>
        </row>
        <row r="330">
          <cell r="A330" t="str">
            <v>A512110996</v>
          </cell>
          <cell r="B330">
            <v>0</v>
          </cell>
          <cell r="C330" t="str">
            <v>A512</v>
          </cell>
        </row>
        <row r="331">
          <cell r="A331" t="str">
            <v>A512310226</v>
          </cell>
          <cell r="B331">
            <v>1000</v>
          </cell>
          <cell r="C331" t="str">
            <v>A512</v>
          </cell>
        </row>
        <row r="332">
          <cell r="A332" t="str">
            <v>A513006316</v>
          </cell>
          <cell r="B332">
            <v>13500</v>
          </cell>
          <cell r="C332" t="str">
            <v>A513</v>
          </cell>
        </row>
        <row r="333">
          <cell r="A333" t="str">
            <v>A513006356</v>
          </cell>
          <cell r="B333">
            <v>2500</v>
          </cell>
          <cell r="C333" t="str">
            <v>A513</v>
          </cell>
        </row>
        <row r="334">
          <cell r="A334" t="str">
            <v>A513009016</v>
          </cell>
          <cell r="B334">
            <v>3000</v>
          </cell>
          <cell r="C334" t="str">
            <v>A513</v>
          </cell>
        </row>
        <row r="335">
          <cell r="A335" t="str">
            <v>A513026316</v>
          </cell>
          <cell r="B335">
            <v>22400</v>
          </cell>
          <cell r="C335" t="str">
            <v>A513</v>
          </cell>
        </row>
        <row r="336">
          <cell r="A336" t="str">
            <v>A513026386</v>
          </cell>
          <cell r="B336">
            <v>14000</v>
          </cell>
          <cell r="C336" t="str">
            <v>A513</v>
          </cell>
        </row>
        <row r="337">
          <cell r="A337" t="str">
            <v>A513086316</v>
          </cell>
          <cell r="B337">
            <v>3800</v>
          </cell>
          <cell r="C337" t="str">
            <v>A513</v>
          </cell>
        </row>
        <row r="338">
          <cell r="A338" t="str">
            <v>A513116316</v>
          </cell>
          <cell r="B338">
            <v>22340</v>
          </cell>
          <cell r="C338" t="str">
            <v>A513</v>
          </cell>
        </row>
        <row r="339">
          <cell r="A339" t="str">
            <v>A513136316</v>
          </cell>
          <cell r="B339">
            <v>15000</v>
          </cell>
          <cell r="C339" t="str">
            <v>A513</v>
          </cell>
        </row>
        <row r="340">
          <cell r="A340" t="str">
            <v>A513166316</v>
          </cell>
          <cell r="B340">
            <v>5850</v>
          </cell>
          <cell r="C340" t="str">
            <v>A513</v>
          </cell>
        </row>
        <row r="341">
          <cell r="A341" t="str">
            <v>A513306316</v>
          </cell>
          <cell r="B341">
            <v>1500</v>
          </cell>
          <cell r="C341" t="str">
            <v>A513</v>
          </cell>
        </row>
        <row r="342">
          <cell r="A342" t="str">
            <v>A513316316</v>
          </cell>
          <cell r="B342">
            <v>2900</v>
          </cell>
          <cell r="C342" t="str">
            <v>A513</v>
          </cell>
        </row>
        <row r="343">
          <cell r="A343" t="str">
            <v>A514020996</v>
          </cell>
          <cell r="B343">
            <v>0</v>
          </cell>
          <cell r="C343" t="str">
            <v>A514</v>
          </cell>
        </row>
        <row r="344">
          <cell r="A344" t="str">
            <v>A514110996</v>
          </cell>
          <cell r="B344">
            <v>10500</v>
          </cell>
          <cell r="C344" t="str">
            <v>A514</v>
          </cell>
        </row>
        <row r="345">
          <cell r="A345" t="str">
            <v>A514160996</v>
          </cell>
          <cell r="B345">
            <v>1300</v>
          </cell>
          <cell r="C345" t="str">
            <v>A514</v>
          </cell>
        </row>
        <row r="346">
          <cell r="A346" t="str">
            <v>A514300996</v>
          </cell>
          <cell r="B346">
            <v>450</v>
          </cell>
          <cell r="C346" t="str">
            <v>A514</v>
          </cell>
        </row>
        <row r="347">
          <cell r="A347" t="str">
            <v>A514310226</v>
          </cell>
          <cell r="B347">
            <v>50</v>
          </cell>
          <cell r="C347" t="str">
            <v>A514</v>
          </cell>
        </row>
        <row r="348">
          <cell r="A348" t="str">
            <v>A515020996</v>
          </cell>
          <cell r="B348">
            <v>0</v>
          </cell>
          <cell r="C348" t="str">
            <v>A515</v>
          </cell>
        </row>
        <row r="349">
          <cell r="A349" t="str">
            <v>A515110246</v>
          </cell>
          <cell r="B349">
            <v>0</v>
          </cell>
          <cell r="C349" t="str">
            <v>A515</v>
          </cell>
        </row>
        <row r="350">
          <cell r="A350" t="str">
            <v>A515160996</v>
          </cell>
          <cell r="B350">
            <v>250</v>
          </cell>
          <cell r="C350" t="str">
            <v>A515</v>
          </cell>
        </row>
        <row r="351">
          <cell r="A351" t="str">
            <v>A516020236</v>
          </cell>
          <cell r="B351">
            <v>2000</v>
          </cell>
          <cell r="C351" t="str">
            <v>A516</v>
          </cell>
        </row>
        <row r="352">
          <cell r="A352" t="str">
            <v>A516020996</v>
          </cell>
          <cell r="B352">
            <v>10000</v>
          </cell>
          <cell r="C352" t="str">
            <v>A516</v>
          </cell>
        </row>
        <row r="353">
          <cell r="A353" t="str">
            <v>A516110246</v>
          </cell>
          <cell r="B353">
            <v>2000</v>
          </cell>
          <cell r="C353" t="str">
            <v>A516</v>
          </cell>
        </row>
        <row r="354">
          <cell r="A354" t="str">
            <v>A516110296</v>
          </cell>
          <cell r="B354">
            <v>2000</v>
          </cell>
          <cell r="C354" t="str">
            <v>A516</v>
          </cell>
        </row>
        <row r="355">
          <cell r="A355" t="str">
            <v>A516160996</v>
          </cell>
          <cell r="B355">
            <v>7000</v>
          </cell>
          <cell r="C355" t="str">
            <v>A516</v>
          </cell>
        </row>
        <row r="356">
          <cell r="A356" t="str">
            <v>A516300996</v>
          </cell>
          <cell r="B356">
            <v>1850</v>
          </cell>
          <cell r="C356" t="str">
            <v>A516</v>
          </cell>
        </row>
        <row r="357">
          <cell r="A357" t="str">
            <v>A516310226</v>
          </cell>
          <cell r="B357">
            <v>1700</v>
          </cell>
          <cell r="C357" t="str">
            <v>A516</v>
          </cell>
        </row>
        <row r="358">
          <cell r="A358" t="str">
            <v>A516310346</v>
          </cell>
          <cell r="B358">
            <v>2000</v>
          </cell>
          <cell r="C358" t="str">
            <v>A516</v>
          </cell>
        </row>
        <row r="359">
          <cell r="A359" t="str">
            <v>A516310996</v>
          </cell>
          <cell r="B359">
            <v>2000</v>
          </cell>
          <cell r="C359" t="str">
            <v>A516</v>
          </cell>
        </row>
        <row r="360">
          <cell r="A360" t="str">
            <v>A517020996</v>
          </cell>
          <cell r="B360">
            <v>41100</v>
          </cell>
          <cell r="C360" t="str">
            <v>A517</v>
          </cell>
        </row>
        <row r="361">
          <cell r="A361" t="str">
            <v>A517080386</v>
          </cell>
          <cell r="B361">
            <v>22050</v>
          </cell>
          <cell r="C361" t="str">
            <v>A517</v>
          </cell>
        </row>
        <row r="362">
          <cell r="A362" t="str">
            <v>A517080996</v>
          </cell>
          <cell r="B362">
            <v>0</v>
          </cell>
          <cell r="C362" t="str">
            <v>A517</v>
          </cell>
        </row>
        <row r="363">
          <cell r="A363" t="str">
            <v>A517110996</v>
          </cell>
          <cell r="B363">
            <v>88200</v>
          </cell>
          <cell r="C363" t="str">
            <v>A517</v>
          </cell>
        </row>
        <row r="364">
          <cell r="A364" t="str">
            <v>A517130996</v>
          </cell>
          <cell r="B364">
            <v>20000</v>
          </cell>
          <cell r="C364" t="str">
            <v>A517</v>
          </cell>
        </row>
        <row r="365">
          <cell r="A365" t="str">
            <v>A517160996</v>
          </cell>
          <cell r="B365">
            <v>19850</v>
          </cell>
          <cell r="C365" t="str">
            <v>A517</v>
          </cell>
        </row>
        <row r="366">
          <cell r="A366" t="str">
            <v>A517300996</v>
          </cell>
          <cell r="B366">
            <v>700</v>
          </cell>
          <cell r="C366" t="str">
            <v>A517</v>
          </cell>
        </row>
        <row r="367">
          <cell r="A367" t="str">
            <v>A517310556</v>
          </cell>
          <cell r="B367">
            <v>7000</v>
          </cell>
          <cell r="C367" t="str">
            <v>A517</v>
          </cell>
        </row>
        <row r="368">
          <cell r="A368" t="str">
            <v>A517310996</v>
          </cell>
          <cell r="B368">
            <v>29200</v>
          </cell>
          <cell r="C368" t="str">
            <v>A517</v>
          </cell>
        </row>
        <row r="369">
          <cell r="A369" t="str">
            <v>A517320996</v>
          </cell>
          <cell r="B369">
            <v>0</v>
          </cell>
          <cell r="C369" t="str">
            <v>A517</v>
          </cell>
        </row>
        <row r="370">
          <cell r="A370" t="str">
            <v>A530085996</v>
          </cell>
          <cell r="B370">
            <v>4000</v>
          </cell>
          <cell r="C370" t="str">
            <v>A530</v>
          </cell>
        </row>
        <row r="371">
          <cell r="A371" t="str">
            <v>A530165296</v>
          </cell>
          <cell r="B371">
            <v>0</v>
          </cell>
          <cell r="C371" t="str">
            <v>A530</v>
          </cell>
        </row>
        <row r="372">
          <cell r="A372" t="str">
            <v>A530245146</v>
          </cell>
          <cell r="B372">
            <v>0</v>
          </cell>
          <cell r="C372" t="str">
            <v>A530</v>
          </cell>
        </row>
        <row r="373">
          <cell r="A373" t="str">
            <v>A530305106</v>
          </cell>
          <cell r="B373">
            <v>24601</v>
          </cell>
          <cell r="C373" t="str">
            <v>A530</v>
          </cell>
        </row>
        <row r="374">
          <cell r="A374" t="str">
            <v>A530305246</v>
          </cell>
          <cell r="B374">
            <v>650</v>
          </cell>
          <cell r="C374" t="str">
            <v>A530</v>
          </cell>
        </row>
        <row r="375">
          <cell r="A375" t="str">
            <v>A530325366</v>
          </cell>
          <cell r="B375">
            <v>26100</v>
          </cell>
          <cell r="C375" t="str">
            <v>A530</v>
          </cell>
        </row>
        <row r="376">
          <cell r="A376" t="str">
            <v>A531085996</v>
          </cell>
          <cell r="B376">
            <v>500</v>
          </cell>
          <cell r="C376" t="str">
            <v>A531</v>
          </cell>
        </row>
        <row r="377">
          <cell r="A377" t="str">
            <v>A532020396</v>
          </cell>
          <cell r="B377">
            <v>0</v>
          </cell>
          <cell r="C377" t="str">
            <v>A532</v>
          </cell>
        </row>
        <row r="378">
          <cell r="A378" t="str">
            <v>A532020406</v>
          </cell>
          <cell r="B378">
            <v>0</v>
          </cell>
          <cell r="C378" t="str">
            <v>A532</v>
          </cell>
        </row>
        <row r="379">
          <cell r="A379" t="str">
            <v>A532020416</v>
          </cell>
          <cell r="B379">
            <v>0</v>
          </cell>
          <cell r="C379" t="str">
            <v>A532</v>
          </cell>
        </row>
        <row r="380">
          <cell r="A380" t="str">
            <v>A532050496</v>
          </cell>
          <cell r="B380">
            <v>8000</v>
          </cell>
          <cell r="C380" t="str">
            <v>A532</v>
          </cell>
        </row>
        <row r="381">
          <cell r="A381" t="str">
            <v>A532085296</v>
          </cell>
          <cell r="B381">
            <v>0</v>
          </cell>
          <cell r="C381" t="str">
            <v>A532</v>
          </cell>
        </row>
        <row r="382">
          <cell r="A382" t="str">
            <v>A532160996</v>
          </cell>
          <cell r="B382">
            <v>0</v>
          </cell>
          <cell r="C382" t="str">
            <v>A532</v>
          </cell>
        </row>
        <row r="383">
          <cell r="A383" t="str">
            <v>A532165226</v>
          </cell>
          <cell r="B383">
            <v>0</v>
          </cell>
          <cell r="C383" t="str">
            <v>A532</v>
          </cell>
        </row>
        <row r="384">
          <cell r="A384" t="str">
            <v>A532165296</v>
          </cell>
          <cell r="B384">
            <v>0</v>
          </cell>
          <cell r="C384" t="str">
            <v>A532</v>
          </cell>
        </row>
        <row r="385">
          <cell r="A385" t="str">
            <v>A532165996</v>
          </cell>
          <cell r="B385">
            <v>0</v>
          </cell>
          <cell r="C385" t="str">
            <v>A532</v>
          </cell>
        </row>
        <row r="386">
          <cell r="A386" t="str">
            <v>A532245126</v>
          </cell>
          <cell r="B386">
            <v>0</v>
          </cell>
          <cell r="C386" t="str">
            <v>A532</v>
          </cell>
        </row>
        <row r="387">
          <cell r="A387" t="str">
            <v>A532245146</v>
          </cell>
          <cell r="B387">
            <v>2500</v>
          </cell>
          <cell r="C387" t="str">
            <v>A532</v>
          </cell>
        </row>
        <row r="388">
          <cell r="A388" t="str">
            <v>A532245436</v>
          </cell>
          <cell r="B388">
            <v>0</v>
          </cell>
          <cell r="C388" t="str">
            <v>A532</v>
          </cell>
        </row>
        <row r="389">
          <cell r="A389" t="str">
            <v>A532305106</v>
          </cell>
          <cell r="B389">
            <v>2250</v>
          </cell>
          <cell r="C389" t="str">
            <v>A532</v>
          </cell>
        </row>
        <row r="390">
          <cell r="A390" t="str">
            <v>A532305246</v>
          </cell>
          <cell r="B390">
            <v>250</v>
          </cell>
          <cell r="C390" t="str">
            <v>A532</v>
          </cell>
        </row>
        <row r="391">
          <cell r="A391" t="str">
            <v>A534006386</v>
          </cell>
          <cell r="B391">
            <v>2000</v>
          </cell>
          <cell r="C391" t="str">
            <v>A534</v>
          </cell>
        </row>
        <row r="392">
          <cell r="A392" t="str">
            <v>A534056316</v>
          </cell>
          <cell r="B392">
            <v>600</v>
          </cell>
          <cell r="C392" t="str">
            <v>A534</v>
          </cell>
        </row>
        <row r="393">
          <cell r="A393" t="str">
            <v>A534166316</v>
          </cell>
          <cell r="B393">
            <v>0</v>
          </cell>
          <cell r="C393" t="str">
            <v>A534</v>
          </cell>
        </row>
        <row r="394">
          <cell r="A394" t="str">
            <v>A534306316</v>
          </cell>
          <cell r="B394">
            <v>2900</v>
          </cell>
          <cell r="C394" t="str">
            <v>A534</v>
          </cell>
        </row>
        <row r="395">
          <cell r="A395" t="str">
            <v>A534326316</v>
          </cell>
          <cell r="B395">
            <v>550</v>
          </cell>
          <cell r="C395" t="str">
            <v>A534</v>
          </cell>
        </row>
        <row r="396">
          <cell r="A396" t="str">
            <v>A535080996</v>
          </cell>
          <cell r="B396">
            <v>2550</v>
          </cell>
          <cell r="C396" t="str">
            <v>A535</v>
          </cell>
        </row>
        <row r="397">
          <cell r="A397" t="str">
            <v>A535300996</v>
          </cell>
          <cell r="B397">
            <v>450</v>
          </cell>
          <cell r="C397" t="str">
            <v>A535</v>
          </cell>
        </row>
        <row r="398">
          <cell r="A398" t="str">
            <v>A536240996</v>
          </cell>
          <cell r="B398">
            <v>1000</v>
          </cell>
          <cell r="C398" t="str">
            <v>A536</v>
          </cell>
        </row>
        <row r="399">
          <cell r="A399" t="str">
            <v>A537020426</v>
          </cell>
          <cell r="B399">
            <v>1000</v>
          </cell>
          <cell r="C399" t="str">
            <v>A537</v>
          </cell>
        </row>
        <row r="400">
          <cell r="A400" t="str">
            <v>A537300436</v>
          </cell>
          <cell r="B400">
            <v>3000</v>
          </cell>
          <cell r="C400" t="str">
            <v>A537</v>
          </cell>
        </row>
        <row r="401">
          <cell r="A401" t="str">
            <v>A537300456</v>
          </cell>
          <cell r="B401">
            <v>3000</v>
          </cell>
          <cell r="C401" t="str">
            <v>A537</v>
          </cell>
        </row>
        <row r="402">
          <cell r="A402" t="str">
            <v>A537300996</v>
          </cell>
          <cell r="B402">
            <v>4950</v>
          </cell>
          <cell r="C402" t="str">
            <v>A537</v>
          </cell>
        </row>
        <row r="403">
          <cell r="A403" t="str">
            <v>A538020996</v>
          </cell>
          <cell r="B403">
            <v>1500</v>
          </cell>
          <cell r="C403" t="str">
            <v>A538</v>
          </cell>
        </row>
        <row r="404">
          <cell r="A404" t="str">
            <v>A538050996</v>
          </cell>
          <cell r="B404">
            <v>0</v>
          </cell>
          <cell r="C404" t="str">
            <v>A538</v>
          </cell>
        </row>
        <row r="405">
          <cell r="A405" t="str">
            <v>A538080996</v>
          </cell>
          <cell r="B405">
            <v>8650</v>
          </cell>
          <cell r="C405" t="str">
            <v>A538</v>
          </cell>
        </row>
        <row r="406">
          <cell r="A406" t="str">
            <v>A538110996</v>
          </cell>
          <cell r="B406">
            <v>3500</v>
          </cell>
          <cell r="C406" t="str">
            <v>A538</v>
          </cell>
        </row>
        <row r="407">
          <cell r="A407" t="str">
            <v>A538160996</v>
          </cell>
          <cell r="B407">
            <v>0</v>
          </cell>
          <cell r="C407" t="str">
            <v>A538</v>
          </cell>
        </row>
        <row r="408">
          <cell r="A408" t="str">
            <v>A538170996</v>
          </cell>
          <cell r="B408">
            <v>0</v>
          </cell>
          <cell r="C408" t="str">
            <v>A538</v>
          </cell>
        </row>
        <row r="409">
          <cell r="A409" t="str">
            <v>A538220996</v>
          </cell>
          <cell r="B409">
            <v>2200</v>
          </cell>
          <cell r="C409" t="str">
            <v>A538</v>
          </cell>
        </row>
        <row r="410">
          <cell r="A410" t="str">
            <v>A538240996</v>
          </cell>
          <cell r="B410">
            <v>0</v>
          </cell>
          <cell r="C410" t="str">
            <v>A538</v>
          </cell>
        </row>
        <row r="411">
          <cell r="A411" t="str">
            <v>A538300996</v>
          </cell>
          <cell r="B411">
            <v>5150</v>
          </cell>
          <cell r="C411" t="str">
            <v>A538</v>
          </cell>
        </row>
        <row r="412">
          <cell r="A412" t="str">
            <v>A538320996</v>
          </cell>
          <cell r="B412">
            <v>12000</v>
          </cell>
          <cell r="C412" t="str">
            <v>A538</v>
          </cell>
        </row>
        <row r="413">
          <cell r="A413" t="str">
            <v>A540000086</v>
          </cell>
          <cell r="B413">
            <v>7000</v>
          </cell>
          <cell r="C413" t="str">
            <v>A540</v>
          </cell>
        </row>
        <row r="414">
          <cell r="A414" t="str">
            <v>A550000206</v>
          </cell>
          <cell r="B414">
            <v>13992</v>
          </cell>
          <cell r="C414" t="str">
            <v>A550</v>
          </cell>
        </row>
        <row r="415">
          <cell r="A415" t="str">
            <v>A551000206</v>
          </cell>
          <cell r="B415">
            <v>5000</v>
          </cell>
          <cell r="C415" t="str">
            <v>A551</v>
          </cell>
        </row>
        <row r="416">
          <cell r="A416" t="str">
            <v>A560000096</v>
          </cell>
          <cell r="B416">
            <v>75800</v>
          </cell>
          <cell r="C416" t="str">
            <v>A560</v>
          </cell>
        </row>
        <row r="417">
          <cell r="A417" t="str">
            <v>A560000186</v>
          </cell>
          <cell r="B417">
            <v>4150</v>
          </cell>
          <cell r="C417" t="str">
            <v>A560</v>
          </cell>
        </row>
        <row r="418">
          <cell r="A418" t="str">
            <v>A560000206</v>
          </cell>
          <cell r="B418">
            <v>22150</v>
          </cell>
          <cell r="C418" t="str">
            <v>A560</v>
          </cell>
        </row>
        <row r="419">
          <cell r="A419" t="str">
            <v>A560000216</v>
          </cell>
          <cell r="B419">
            <v>1500</v>
          </cell>
          <cell r="C419" t="str">
            <v>A560</v>
          </cell>
        </row>
        <row r="420">
          <cell r="A420" t="str">
            <v>A560000306</v>
          </cell>
          <cell r="B420">
            <v>2500</v>
          </cell>
          <cell r="C420" t="str">
            <v>A560</v>
          </cell>
        </row>
        <row r="421">
          <cell r="A421" t="str">
            <v>A560000316</v>
          </cell>
          <cell r="B421">
            <v>0</v>
          </cell>
          <cell r="C421" t="str">
            <v>A560</v>
          </cell>
        </row>
        <row r="422">
          <cell r="A422" t="str">
            <v>A560000326</v>
          </cell>
          <cell r="B422">
            <v>1400</v>
          </cell>
          <cell r="C422" t="str">
            <v>A560</v>
          </cell>
        </row>
        <row r="423">
          <cell r="A423" t="str">
            <v>A560005466</v>
          </cell>
          <cell r="B423">
            <v>0</v>
          </cell>
          <cell r="C423" t="str">
            <v>A560</v>
          </cell>
        </row>
        <row r="424">
          <cell r="A424" t="str">
            <v>A560005476</v>
          </cell>
          <cell r="B424">
            <v>0</v>
          </cell>
          <cell r="C424" t="str">
            <v>A560</v>
          </cell>
        </row>
        <row r="425">
          <cell r="A425" t="str">
            <v>A560005976</v>
          </cell>
          <cell r="B425">
            <v>0</v>
          </cell>
          <cell r="C425" t="str">
            <v>A560</v>
          </cell>
        </row>
        <row r="426">
          <cell r="A426" t="str">
            <v>A560009006</v>
          </cell>
          <cell r="B426">
            <v>0</v>
          </cell>
          <cell r="C426" t="str">
            <v>A560</v>
          </cell>
        </row>
        <row r="427">
          <cell r="A427" t="str">
            <v>A560025286</v>
          </cell>
          <cell r="B427">
            <v>650</v>
          </cell>
          <cell r="C427" t="str">
            <v>A560</v>
          </cell>
        </row>
        <row r="428">
          <cell r="A428" t="str">
            <v>A560080996</v>
          </cell>
          <cell r="B428">
            <v>2950</v>
          </cell>
          <cell r="C428" t="str">
            <v>A560</v>
          </cell>
        </row>
        <row r="429">
          <cell r="A429" t="str">
            <v>A560085386</v>
          </cell>
          <cell r="B429">
            <v>4600</v>
          </cell>
          <cell r="C429" t="str">
            <v>A560</v>
          </cell>
        </row>
        <row r="430">
          <cell r="A430" t="str">
            <v>A560085396</v>
          </cell>
          <cell r="B430">
            <v>800</v>
          </cell>
          <cell r="C430" t="str">
            <v>A560</v>
          </cell>
        </row>
        <row r="431">
          <cell r="A431" t="str">
            <v>A560086316</v>
          </cell>
          <cell r="B431">
            <v>1000</v>
          </cell>
          <cell r="C431" t="str">
            <v>A560</v>
          </cell>
        </row>
        <row r="432">
          <cell r="A432" t="str">
            <v>A560087906</v>
          </cell>
          <cell r="B432">
            <v>15000</v>
          </cell>
          <cell r="C432" t="str">
            <v>A560</v>
          </cell>
        </row>
        <row r="433">
          <cell r="A433" t="str">
            <v>A560099006</v>
          </cell>
          <cell r="B433">
            <v>-40000</v>
          </cell>
          <cell r="C433" t="str">
            <v>A560</v>
          </cell>
        </row>
        <row r="434">
          <cell r="A434" t="str">
            <v>A560099906</v>
          </cell>
          <cell r="B434">
            <v>0</v>
          </cell>
          <cell r="C434" t="str">
            <v>A560</v>
          </cell>
        </row>
        <row r="435">
          <cell r="A435" t="str">
            <v>A560115306</v>
          </cell>
          <cell r="B435">
            <v>650</v>
          </cell>
          <cell r="C435" t="str">
            <v>A560</v>
          </cell>
        </row>
        <row r="436">
          <cell r="A436" t="str">
            <v>A560245126</v>
          </cell>
          <cell r="B436">
            <v>2100</v>
          </cell>
          <cell r="C436" t="str">
            <v>A560</v>
          </cell>
        </row>
        <row r="437">
          <cell r="A437" t="str">
            <v>A560245436</v>
          </cell>
          <cell r="B437">
            <v>2100</v>
          </cell>
          <cell r="C437" t="str">
            <v>A560</v>
          </cell>
        </row>
        <row r="438">
          <cell r="A438" t="str">
            <v>A560305106</v>
          </cell>
          <cell r="B438">
            <v>2400</v>
          </cell>
          <cell r="C438" t="str">
            <v>A560</v>
          </cell>
        </row>
        <row r="439">
          <cell r="A439" t="str">
            <v>A560305406</v>
          </cell>
          <cell r="B439">
            <v>1300</v>
          </cell>
          <cell r="C439" t="str">
            <v>A560</v>
          </cell>
        </row>
        <row r="440">
          <cell r="A440" t="str">
            <v>A580310096</v>
          </cell>
          <cell r="B440">
            <v>9800</v>
          </cell>
          <cell r="C440" t="str">
            <v>A580</v>
          </cell>
        </row>
        <row r="441">
          <cell r="A441" t="str">
            <v>A580310097</v>
          </cell>
          <cell r="B441">
            <v>-9800</v>
          </cell>
          <cell r="C441" t="str">
            <v>A580</v>
          </cell>
        </row>
        <row r="442">
          <cell r="A442" t="str">
            <v>A731003007</v>
          </cell>
          <cell r="B442">
            <v>-64000</v>
          </cell>
          <cell r="C442" t="str">
            <v>A731</v>
          </cell>
        </row>
        <row r="443">
          <cell r="A443" t="str">
            <v>A731103007</v>
          </cell>
          <cell r="B443">
            <v>0</v>
          </cell>
          <cell r="C443" t="str">
            <v>A731</v>
          </cell>
        </row>
        <row r="444">
          <cell r="A444" t="str">
            <v>A737000027</v>
          </cell>
          <cell r="B444">
            <v>-600000</v>
          </cell>
          <cell r="C444" t="str">
            <v>A737</v>
          </cell>
        </row>
        <row r="445">
          <cell r="A445" t="str">
            <v>A737000307</v>
          </cell>
          <cell r="B445">
            <v>-14810</v>
          </cell>
          <cell r="C445" t="str">
            <v>A737</v>
          </cell>
        </row>
        <row r="446">
          <cell r="A446" t="str">
            <v>A737000507</v>
          </cell>
          <cell r="B446">
            <v>-15500</v>
          </cell>
          <cell r="C446" t="str">
            <v>A737</v>
          </cell>
        </row>
        <row r="447">
          <cell r="A447" t="str">
            <v>A737000707</v>
          </cell>
          <cell r="B447">
            <v>-841868</v>
          </cell>
          <cell r="C447" t="str">
            <v>A737</v>
          </cell>
        </row>
        <row r="448">
          <cell r="A448" t="str">
            <v>A737204007</v>
          </cell>
          <cell r="B448">
            <v>0</v>
          </cell>
          <cell r="C448" t="str">
            <v>A737</v>
          </cell>
        </row>
        <row r="449">
          <cell r="A449" t="str">
            <v>A737204017</v>
          </cell>
          <cell r="B449">
            <v>-52000</v>
          </cell>
          <cell r="C449" t="str">
            <v>A737</v>
          </cell>
        </row>
        <row r="450">
          <cell r="A450" t="str">
            <v>A737204047</v>
          </cell>
          <cell r="B450">
            <v>-28275</v>
          </cell>
          <cell r="C450" t="str">
            <v>A737</v>
          </cell>
        </row>
        <row r="451">
          <cell r="A451" t="str">
            <v>A737204077</v>
          </cell>
          <cell r="B451">
            <v>0</v>
          </cell>
          <cell r="C451" t="str">
            <v>A737</v>
          </cell>
        </row>
        <row r="452">
          <cell r="A452" t="str">
            <v>A737204087</v>
          </cell>
          <cell r="B452">
            <v>-750</v>
          </cell>
          <cell r="C452" t="str">
            <v>A737</v>
          </cell>
        </row>
        <row r="453">
          <cell r="A453" t="str">
            <v>A737214107</v>
          </cell>
          <cell r="B453">
            <v>0</v>
          </cell>
          <cell r="C453" t="str">
            <v>A737</v>
          </cell>
        </row>
        <row r="454">
          <cell r="A454" t="str">
            <v>A737214117</v>
          </cell>
          <cell r="B454">
            <v>0</v>
          </cell>
          <cell r="C454" t="str">
            <v>A737</v>
          </cell>
        </row>
        <row r="455">
          <cell r="A455" t="str">
            <v>A737214127</v>
          </cell>
          <cell r="B455">
            <v>0</v>
          </cell>
          <cell r="C455" t="str">
            <v>A737</v>
          </cell>
        </row>
        <row r="456">
          <cell r="A456" t="str">
            <v>A737214137</v>
          </cell>
          <cell r="B456">
            <v>0</v>
          </cell>
          <cell r="C456" t="str">
            <v>A737</v>
          </cell>
        </row>
        <row r="457">
          <cell r="A457" t="str">
            <v>A737214147</v>
          </cell>
          <cell r="B457">
            <v>0</v>
          </cell>
          <cell r="C457" t="str">
            <v>A737</v>
          </cell>
        </row>
        <row r="458">
          <cell r="A458" t="str">
            <v>A743003007</v>
          </cell>
          <cell r="B458">
            <v>0</v>
          </cell>
          <cell r="C458" t="str">
            <v>A743</v>
          </cell>
        </row>
        <row r="459">
          <cell r="A459" t="str">
            <v>A743003077</v>
          </cell>
          <cell r="B459">
            <v>-5000</v>
          </cell>
          <cell r="C459" t="str">
            <v>A743</v>
          </cell>
        </row>
        <row r="460">
          <cell r="A460" t="str">
            <v>A743003087</v>
          </cell>
          <cell r="B460">
            <v>-50000</v>
          </cell>
          <cell r="C460" t="str">
            <v>A743</v>
          </cell>
        </row>
        <row r="461">
          <cell r="A461" t="str">
            <v>A743003127</v>
          </cell>
          <cell r="B461">
            <v>0</v>
          </cell>
          <cell r="C461" t="str">
            <v>A743</v>
          </cell>
        </row>
        <row r="462">
          <cell r="A462" t="str">
            <v>A743003157</v>
          </cell>
          <cell r="B462">
            <v>0</v>
          </cell>
          <cell r="C462" t="str">
            <v>A743</v>
          </cell>
        </row>
        <row r="463">
          <cell r="A463" t="str">
            <v>A743003177</v>
          </cell>
          <cell r="B463">
            <v>0</v>
          </cell>
          <cell r="C463" t="str">
            <v>A743</v>
          </cell>
        </row>
        <row r="464">
          <cell r="A464" t="str">
            <v>A743003187</v>
          </cell>
          <cell r="B464">
            <v>0</v>
          </cell>
          <cell r="C464" t="str">
            <v>A743</v>
          </cell>
        </row>
        <row r="465">
          <cell r="A465" t="str">
            <v>A743003557</v>
          </cell>
          <cell r="B465">
            <v>-235000</v>
          </cell>
          <cell r="C465" t="str">
            <v>A743</v>
          </cell>
        </row>
        <row r="466">
          <cell r="A466" t="str">
            <v>A750000007</v>
          </cell>
          <cell r="B466">
            <v>0</v>
          </cell>
          <cell r="C466" t="str">
            <v>A750</v>
          </cell>
        </row>
        <row r="467">
          <cell r="A467" t="str">
            <v>BALANS1</v>
          </cell>
          <cell r="B467">
            <v>-340200</v>
          </cell>
          <cell r="C467" t="str">
            <v>BALA</v>
          </cell>
        </row>
        <row r="468">
          <cell r="A468" t="str">
            <v>BALANS2</v>
          </cell>
          <cell r="B468">
            <v>-10800</v>
          </cell>
          <cell r="C468" t="str">
            <v>BALA</v>
          </cell>
        </row>
        <row r="469">
          <cell r="A469" t="str">
            <v>BALANS4</v>
          </cell>
          <cell r="B469">
            <v>-34000</v>
          </cell>
          <cell r="C469" t="str">
            <v>BALA</v>
          </cell>
        </row>
        <row r="470">
          <cell r="A470" t="str">
            <v>BALANS5</v>
          </cell>
          <cell r="B470">
            <v>384424</v>
          </cell>
          <cell r="C470" t="str">
            <v>BALA</v>
          </cell>
        </row>
      </sheetData>
      <sheetData sheetId="19">
        <row r="1">
          <cell r="A1" t="str">
            <v>pc</v>
          </cell>
          <cell r="B1" t="str">
            <v>Bedrag</v>
          </cell>
          <cell r="C1" t="str">
            <v>pc4</v>
          </cell>
        </row>
        <row r="2">
          <cell r="A2" t="str">
            <v>A100000026</v>
          </cell>
          <cell r="B2">
            <v>0</v>
          </cell>
          <cell r="C2" t="str">
            <v>A100</v>
          </cell>
        </row>
        <row r="3">
          <cell r="A3" t="str">
            <v>A100000086</v>
          </cell>
          <cell r="B3">
            <v>0</v>
          </cell>
          <cell r="C3" t="str">
            <v>A100</v>
          </cell>
        </row>
        <row r="4">
          <cell r="A4" t="str">
            <v>A110000037</v>
          </cell>
          <cell r="B4">
            <v>0</v>
          </cell>
          <cell r="C4" t="str">
            <v>A110</v>
          </cell>
        </row>
        <row r="5">
          <cell r="A5" t="str">
            <v>A110000066</v>
          </cell>
          <cell r="B5">
            <v>0</v>
          </cell>
          <cell r="C5" t="str">
            <v>A110</v>
          </cell>
        </row>
        <row r="6">
          <cell r="A6" t="str">
            <v>A110000067</v>
          </cell>
          <cell r="B6">
            <v>0</v>
          </cell>
          <cell r="C6" t="str">
            <v>A110</v>
          </cell>
        </row>
        <row r="7">
          <cell r="A7" t="str">
            <v>A110000076</v>
          </cell>
          <cell r="B7">
            <v>0</v>
          </cell>
          <cell r="C7" t="str">
            <v>A110</v>
          </cell>
        </row>
        <row r="8">
          <cell r="A8" t="str">
            <v>A110000106</v>
          </cell>
          <cell r="B8">
            <v>0</v>
          </cell>
          <cell r="C8" t="str">
            <v>A110</v>
          </cell>
        </row>
        <row r="9">
          <cell r="A9" t="str">
            <v>A110000107</v>
          </cell>
          <cell r="B9">
            <v>0</v>
          </cell>
          <cell r="C9" t="str">
            <v>A110</v>
          </cell>
        </row>
        <row r="10">
          <cell r="A10" t="str">
            <v>A110000176</v>
          </cell>
          <cell r="B10">
            <v>0</v>
          </cell>
          <cell r="C10" t="str">
            <v>A110</v>
          </cell>
        </row>
        <row r="11">
          <cell r="A11" t="str">
            <v>A110000177</v>
          </cell>
          <cell r="B11">
            <v>0</v>
          </cell>
          <cell r="C11" t="str">
            <v>A110</v>
          </cell>
        </row>
        <row r="12">
          <cell r="A12" t="str">
            <v>A110000246</v>
          </cell>
          <cell r="B12">
            <v>0</v>
          </cell>
          <cell r="C12" t="str">
            <v>A110</v>
          </cell>
        </row>
        <row r="13">
          <cell r="A13" t="str">
            <v>A110000296</v>
          </cell>
          <cell r="B13">
            <v>0</v>
          </cell>
          <cell r="C13" t="str">
            <v>A110</v>
          </cell>
        </row>
        <row r="14">
          <cell r="A14" t="str">
            <v>A120000096</v>
          </cell>
          <cell r="B14">
            <v>0</v>
          </cell>
          <cell r="C14" t="str">
            <v>A120</v>
          </cell>
        </row>
        <row r="15">
          <cell r="A15" t="str">
            <v>A120000116</v>
          </cell>
          <cell r="B15">
            <v>0</v>
          </cell>
          <cell r="C15" t="str">
            <v>A120</v>
          </cell>
        </row>
        <row r="16">
          <cell r="A16" t="str">
            <v>A120000117</v>
          </cell>
          <cell r="B16">
            <v>0</v>
          </cell>
          <cell r="C16" t="str">
            <v>A120</v>
          </cell>
        </row>
        <row r="17">
          <cell r="A17" t="str">
            <v>A120000136</v>
          </cell>
          <cell r="B17">
            <v>0</v>
          </cell>
          <cell r="C17" t="str">
            <v>A120</v>
          </cell>
        </row>
        <row r="18">
          <cell r="A18" t="str">
            <v>A120000156</v>
          </cell>
          <cell r="B18">
            <v>0</v>
          </cell>
          <cell r="C18" t="str">
            <v>A120</v>
          </cell>
        </row>
        <row r="19">
          <cell r="A19" t="str">
            <v>A120000176</v>
          </cell>
          <cell r="B19">
            <v>0</v>
          </cell>
          <cell r="C19" t="str">
            <v>A120</v>
          </cell>
        </row>
        <row r="20">
          <cell r="A20" t="str">
            <v>A120000266</v>
          </cell>
          <cell r="B20">
            <v>0</v>
          </cell>
          <cell r="C20" t="str">
            <v>A120</v>
          </cell>
        </row>
        <row r="21">
          <cell r="A21" t="str">
            <v>A120000286</v>
          </cell>
          <cell r="B21">
            <v>0</v>
          </cell>
          <cell r="C21" t="str">
            <v>A120</v>
          </cell>
        </row>
        <row r="22">
          <cell r="A22" t="str">
            <v>A120000346</v>
          </cell>
          <cell r="B22">
            <v>0</v>
          </cell>
          <cell r="C22" t="str">
            <v>A120</v>
          </cell>
        </row>
        <row r="23">
          <cell r="A23" t="str">
            <v>A130000026</v>
          </cell>
          <cell r="B23">
            <v>0</v>
          </cell>
          <cell r="C23" t="str">
            <v>A130</v>
          </cell>
        </row>
        <row r="24">
          <cell r="A24" t="str">
            <v>A130000027</v>
          </cell>
          <cell r="B24">
            <v>0</v>
          </cell>
          <cell r="C24" t="str">
            <v>A130</v>
          </cell>
        </row>
        <row r="25">
          <cell r="A25" t="str">
            <v>A130000106</v>
          </cell>
          <cell r="B25">
            <v>0</v>
          </cell>
          <cell r="C25" t="str">
            <v>A130</v>
          </cell>
        </row>
        <row r="26">
          <cell r="A26" t="str">
            <v>A130000107</v>
          </cell>
          <cell r="B26">
            <v>0</v>
          </cell>
          <cell r="C26" t="str">
            <v>A130</v>
          </cell>
        </row>
        <row r="27">
          <cell r="A27" t="str">
            <v>A130000186</v>
          </cell>
          <cell r="B27">
            <v>0</v>
          </cell>
          <cell r="C27" t="str">
            <v>A130</v>
          </cell>
        </row>
        <row r="28">
          <cell r="A28" t="str">
            <v>A130000187</v>
          </cell>
          <cell r="B28">
            <v>0</v>
          </cell>
          <cell r="C28" t="str">
            <v>A130</v>
          </cell>
        </row>
        <row r="29">
          <cell r="A29" t="str">
            <v>A130000336</v>
          </cell>
          <cell r="B29">
            <v>0</v>
          </cell>
          <cell r="C29" t="str">
            <v>A130</v>
          </cell>
        </row>
        <row r="30">
          <cell r="A30" t="str">
            <v>A140000166</v>
          </cell>
          <cell r="B30">
            <v>0</v>
          </cell>
          <cell r="C30" t="str">
            <v>A140</v>
          </cell>
        </row>
        <row r="31">
          <cell r="A31" t="str">
            <v>A140000167</v>
          </cell>
          <cell r="B31">
            <v>0</v>
          </cell>
          <cell r="C31" t="str">
            <v>A140</v>
          </cell>
        </row>
        <row r="32">
          <cell r="A32" t="str">
            <v>A150000006</v>
          </cell>
          <cell r="B32">
            <v>0</v>
          </cell>
          <cell r="C32" t="str">
            <v>A150</v>
          </cell>
        </row>
        <row r="33">
          <cell r="A33" t="str">
            <v>A150000007</v>
          </cell>
          <cell r="B33">
            <v>0</v>
          </cell>
          <cell r="C33" t="str">
            <v>A150</v>
          </cell>
        </row>
        <row r="34">
          <cell r="A34" t="str">
            <v>A155000036</v>
          </cell>
          <cell r="B34">
            <v>0</v>
          </cell>
          <cell r="C34" t="str">
            <v>A155</v>
          </cell>
        </row>
        <row r="35">
          <cell r="A35" t="str">
            <v>A155000037</v>
          </cell>
          <cell r="B35">
            <v>0</v>
          </cell>
          <cell r="C35" t="str">
            <v>A155</v>
          </cell>
        </row>
        <row r="36">
          <cell r="A36" t="str">
            <v>A155000046</v>
          </cell>
          <cell r="B36">
            <v>0</v>
          </cell>
          <cell r="C36" t="str">
            <v>A155</v>
          </cell>
        </row>
        <row r="37">
          <cell r="A37" t="str">
            <v>A155000116</v>
          </cell>
          <cell r="B37">
            <v>0</v>
          </cell>
          <cell r="C37" t="str">
            <v>A155</v>
          </cell>
        </row>
        <row r="38">
          <cell r="A38" t="str">
            <v>A155000117</v>
          </cell>
          <cell r="B38">
            <v>0</v>
          </cell>
          <cell r="C38" t="str">
            <v>A155</v>
          </cell>
        </row>
        <row r="39">
          <cell r="A39" t="str">
            <v>A155000167</v>
          </cell>
          <cell r="B39">
            <v>0</v>
          </cell>
          <cell r="C39" t="str">
            <v>A155</v>
          </cell>
        </row>
        <row r="40">
          <cell r="A40" t="str">
            <v>A156500026</v>
          </cell>
          <cell r="B40">
            <v>0</v>
          </cell>
          <cell r="C40" t="str">
            <v>A156</v>
          </cell>
        </row>
        <row r="41">
          <cell r="A41" t="str">
            <v>A156500036</v>
          </cell>
          <cell r="B41">
            <v>0</v>
          </cell>
          <cell r="C41" t="str">
            <v>A156</v>
          </cell>
        </row>
        <row r="42">
          <cell r="A42" t="str">
            <v>A156500046</v>
          </cell>
          <cell r="B42">
            <v>0</v>
          </cell>
          <cell r="C42" t="str">
            <v>A156</v>
          </cell>
        </row>
        <row r="43">
          <cell r="A43" t="str">
            <v>A156500056</v>
          </cell>
          <cell r="B43">
            <v>0</v>
          </cell>
          <cell r="C43" t="str">
            <v>A156</v>
          </cell>
        </row>
        <row r="44">
          <cell r="A44" t="str">
            <v>A156500076</v>
          </cell>
          <cell r="B44">
            <v>0</v>
          </cell>
          <cell r="C44" t="str">
            <v>A156</v>
          </cell>
        </row>
        <row r="45">
          <cell r="A45" t="str">
            <v>A156500086</v>
          </cell>
          <cell r="B45">
            <v>0</v>
          </cell>
          <cell r="C45" t="str">
            <v>A156</v>
          </cell>
        </row>
        <row r="46">
          <cell r="A46" t="str">
            <v>A157000046</v>
          </cell>
          <cell r="B46">
            <v>0</v>
          </cell>
          <cell r="C46" t="str">
            <v>A157</v>
          </cell>
        </row>
        <row r="47">
          <cell r="A47" t="str">
            <v>A157000056</v>
          </cell>
          <cell r="B47">
            <v>0</v>
          </cell>
          <cell r="C47" t="str">
            <v>A157</v>
          </cell>
        </row>
        <row r="48">
          <cell r="A48" t="str">
            <v>A157000066</v>
          </cell>
          <cell r="B48">
            <v>0</v>
          </cell>
          <cell r="C48" t="str">
            <v>A157</v>
          </cell>
        </row>
        <row r="49">
          <cell r="A49" t="str">
            <v>A157000076</v>
          </cell>
          <cell r="B49">
            <v>0</v>
          </cell>
          <cell r="C49" t="str">
            <v>A157</v>
          </cell>
        </row>
        <row r="50">
          <cell r="A50" t="str">
            <v>A157000096</v>
          </cell>
          <cell r="B50">
            <v>0</v>
          </cell>
          <cell r="C50" t="str">
            <v>A157</v>
          </cell>
        </row>
        <row r="51">
          <cell r="A51" t="str">
            <v>A157000097</v>
          </cell>
          <cell r="B51">
            <v>0</v>
          </cell>
          <cell r="C51" t="str">
            <v>A157</v>
          </cell>
        </row>
        <row r="52">
          <cell r="A52" t="str">
            <v>A157000106</v>
          </cell>
          <cell r="B52">
            <v>0</v>
          </cell>
          <cell r="C52" t="str">
            <v>A157</v>
          </cell>
        </row>
        <row r="53">
          <cell r="A53" t="str">
            <v>A157000116</v>
          </cell>
          <cell r="B53">
            <v>0</v>
          </cell>
          <cell r="C53" t="str">
            <v>A157</v>
          </cell>
        </row>
        <row r="54">
          <cell r="A54" t="str">
            <v>A157000126</v>
          </cell>
          <cell r="B54">
            <v>0</v>
          </cell>
          <cell r="C54" t="str">
            <v>A157</v>
          </cell>
        </row>
        <row r="55">
          <cell r="A55" t="str">
            <v>A157000127</v>
          </cell>
          <cell r="B55">
            <v>0</v>
          </cell>
          <cell r="C55" t="str">
            <v>A157</v>
          </cell>
        </row>
        <row r="56">
          <cell r="A56" t="str">
            <v>A157000136</v>
          </cell>
          <cell r="B56">
            <v>0</v>
          </cell>
          <cell r="C56" t="str">
            <v>A157</v>
          </cell>
        </row>
        <row r="57">
          <cell r="A57" t="str">
            <v>A157000146</v>
          </cell>
          <cell r="B57">
            <v>0</v>
          </cell>
          <cell r="C57" t="str">
            <v>A157</v>
          </cell>
        </row>
        <row r="58">
          <cell r="A58" t="str">
            <v>A157000166</v>
          </cell>
          <cell r="B58">
            <v>0</v>
          </cell>
          <cell r="C58" t="str">
            <v>A157</v>
          </cell>
        </row>
        <row r="59">
          <cell r="A59" t="str">
            <v>A157000176</v>
          </cell>
          <cell r="B59">
            <v>0</v>
          </cell>
          <cell r="C59" t="str">
            <v>A157</v>
          </cell>
        </row>
        <row r="60">
          <cell r="A60" t="str">
            <v>A157000206</v>
          </cell>
          <cell r="B60">
            <v>0</v>
          </cell>
          <cell r="C60" t="str">
            <v>A157</v>
          </cell>
        </row>
        <row r="61">
          <cell r="A61" t="str">
            <v>A157000256</v>
          </cell>
          <cell r="B61">
            <v>0</v>
          </cell>
          <cell r="C61" t="str">
            <v>A157</v>
          </cell>
        </row>
        <row r="62">
          <cell r="A62" t="str">
            <v>A157000266</v>
          </cell>
          <cell r="B62">
            <v>0</v>
          </cell>
          <cell r="C62" t="str">
            <v>A157</v>
          </cell>
        </row>
        <row r="63">
          <cell r="A63" t="str">
            <v>A157000267</v>
          </cell>
          <cell r="B63">
            <v>0</v>
          </cell>
          <cell r="C63" t="str">
            <v>A157</v>
          </cell>
        </row>
        <row r="64">
          <cell r="A64" t="str">
            <v>A157000276</v>
          </cell>
          <cell r="B64">
            <v>0</v>
          </cell>
          <cell r="C64" t="str">
            <v>A157</v>
          </cell>
        </row>
        <row r="65">
          <cell r="A65" t="str">
            <v>A157000277</v>
          </cell>
          <cell r="B65">
            <v>0</v>
          </cell>
          <cell r="C65" t="str">
            <v>A157</v>
          </cell>
        </row>
        <row r="66">
          <cell r="A66" t="str">
            <v>A157000356</v>
          </cell>
          <cell r="B66">
            <v>0</v>
          </cell>
          <cell r="C66" t="str">
            <v>A157</v>
          </cell>
        </row>
        <row r="67">
          <cell r="A67" t="str">
            <v>A157000376</v>
          </cell>
          <cell r="B67">
            <v>0</v>
          </cell>
          <cell r="C67" t="str">
            <v>A157</v>
          </cell>
        </row>
        <row r="68">
          <cell r="A68" t="str">
            <v>A157000377</v>
          </cell>
          <cell r="B68">
            <v>0</v>
          </cell>
          <cell r="C68" t="str">
            <v>A157</v>
          </cell>
        </row>
        <row r="69">
          <cell r="A69" t="str">
            <v>A157000396</v>
          </cell>
          <cell r="B69">
            <v>0</v>
          </cell>
          <cell r="C69" t="str">
            <v>A157</v>
          </cell>
        </row>
        <row r="70">
          <cell r="A70" t="str">
            <v>A170000086</v>
          </cell>
          <cell r="B70">
            <v>0</v>
          </cell>
          <cell r="C70" t="str">
            <v>A170</v>
          </cell>
        </row>
        <row r="71">
          <cell r="A71" t="str">
            <v>A170000096</v>
          </cell>
          <cell r="B71">
            <v>0</v>
          </cell>
          <cell r="C71" t="str">
            <v>A170</v>
          </cell>
        </row>
        <row r="72">
          <cell r="A72" t="str">
            <v>A170000116</v>
          </cell>
          <cell r="B72">
            <v>0</v>
          </cell>
          <cell r="C72" t="str">
            <v>A170</v>
          </cell>
        </row>
        <row r="73">
          <cell r="A73" t="str">
            <v>A170000126</v>
          </cell>
          <cell r="B73">
            <v>0</v>
          </cell>
          <cell r="C73" t="str">
            <v>A170</v>
          </cell>
        </row>
        <row r="74">
          <cell r="A74" t="str">
            <v>A170000136</v>
          </cell>
          <cell r="B74">
            <v>0</v>
          </cell>
          <cell r="C74" t="str">
            <v>A170</v>
          </cell>
        </row>
        <row r="75">
          <cell r="A75" t="str">
            <v>A170000146</v>
          </cell>
          <cell r="B75">
            <v>0</v>
          </cell>
          <cell r="C75" t="str">
            <v>A170</v>
          </cell>
        </row>
        <row r="76">
          <cell r="A76" t="str">
            <v>A170000186</v>
          </cell>
          <cell r="B76">
            <v>0</v>
          </cell>
          <cell r="C76" t="str">
            <v>A170</v>
          </cell>
        </row>
        <row r="77">
          <cell r="A77" t="str">
            <v>A170000206</v>
          </cell>
          <cell r="B77">
            <v>0</v>
          </cell>
          <cell r="C77" t="str">
            <v>A170</v>
          </cell>
        </row>
        <row r="78">
          <cell r="A78" t="str">
            <v>A170005016</v>
          </cell>
          <cell r="B78">
            <v>0</v>
          </cell>
          <cell r="C78" t="str">
            <v>A170</v>
          </cell>
        </row>
        <row r="79">
          <cell r="A79" t="str">
            <v>A170005106</v>
          </cell>
          <cell r="B79">
            <v>0</v>
          </cell>
          <cell r="C79" t="str">
            <v>A170</v>
          </cell>
        </row>
        <row r="80">
          <cell r="A80" t="str">
            <v>A170025286</v>
          </cell>
          <cell r="B80">
            <v>0</v>
          </cell>
          <cell r="C80" t="str">
            <v>A170</v>
          </cell>
        </row>
        <row r="81">
          <cell r="A81" t="str">
            <v>A170026016</v>
          </cell>
          <cell r="B81">
            <v>0</v>
          </cell>
          <cell r="C81" t="str">
            <v>A170</v>
          </cell>
        </row>
        <row r="82">
          <cell r="A82" t="str">
            <v>A170086126</v>
          </cell>
          <cell r="B82">
            <v>0</v>
          </cell>
          <cell r="C82" t="str">
            <v>A170</v>
          </cell>
        </row>
        <row r="83">
          <cell r="A83" t="str">
            <v>A170087906</v>
          </cell>
          <cell r="B83">
            <v>0</v>
          </cell>
          <cell r="C83" t="str">
            <v>A170</v>
          </cell>
        </row>
        <row r="84">
          <cell r="A84" t="str">
            <v>A170088086</v>
          </cell>
          <cell r="B84">
            <v>0</v>
          </cell>
          <cell r="C84" t="str">
            <v>A170</v>
          </cell>
        </row>
        <row r="85">
          <cell r="A85" t="str">
            <v>A170115036</v>
          </cell>
          <cell r="B85">
            <v>0</v>
          </cell>
          <cell r="C85" t="str">
            <v>A170</v>
          </cell>
        </row>
        <row r="86">
          <cell r="A86" t="str">
            <v>A170115246</v>
          </cell>
          <cell r="B86">
            <v>0</v>
          </cell>
          <cell r="C86" t="str">
            <v>A170</v>
          </cell>
        </row>
        <row r="87">
          <cell r="A87" t="str">
            <v>A170115306</v>
          </cell>
          <cell r="B87">
            <v>0</v>
          </cell>
          <cell r="C87" t="str">
            <v>A170</v>
          </cell>
        </row>
        <row r="88">
          <cell r="A88" t="str">
            <v>A170116016</v>
          </cell>
          <cell r="B88">
            <v>0</v>
          </cell>
          <cell r="C88" t="str">
            <v>A170</v>
          </cell>
        </row>
        <row r="89">
          <cell r="A89" t="str">
            <v>A170116026</v>
          </cell>
          <cell r="B89">
            <v>0</v>
          </cell>
          <cell r="C89" t="str">
            <v>A170</v>
          </cell>
        </row>
        <row r="90">
          <cell r="A90" t="str">
            <v>A170165216</v>
          </cell>
          <cell r="B90">
            <v>0</v>
          </cell>
          <cell r="C90" t="str">
            <v>A170</v>
          </cell>
        </row>
        <row r="91">
          <cell r="A91" t="str">
            <v>A170165266</v>
          </cell>
          <cell r="B91">
            <v>0</v>
          </cell>
          <cell r="C91" t="str">
            <v>A170</v>
          </cell>
        </row>
        <row r="92">
          <cell r="A92" t="str">
            <v>A170165296</v>
          </cell>
          <cell r="B92">
            <v>0</v>
          </cell>
          <cell r="C92" t="str">
            <v>A170</v>
          </cell>
        </row>
        <row r="93">
          <cell r="A93" t="str">
            <v>A170166016</v>
          </cell>
          <cell r="B93">
            <v>0</v>
          </cell>
          <cell r="C93" t="str">
            <v>A170</v>
          </cell>
        </row>
        <row r="94">
          <cell r="A94" t="str">
            <v>A170167016</v>
          </cell>
          <cell r="B94">
            <v>0</v>
          </cell>
          <cell r="C94" t="str">
            <v>A170</v>
          </cell>
        </row>
        <row r="95">
          <cell r="A95" t="str">
            <v>A170167036</v>
          </cell>
          <cell r="B95">
            <v>0</v>
          </cell>
          <cell r="C95" t="str">
            <v>A170</v>
          </cell>
        </row>
        <row r="96">
          <cell r="A96" t="str">
            <v>A170168666</v>
          </cell>
          <cell r="B96">
            <v>0</v>
          </cell>
          <cell r="C96" t="str">
            <v>A170</v>
          </cell>
        </row>
        <row r="97">
          <cell r="A97" t="str">
            <v>A170216016</v>
          </cell>
          <cell r="B97">
            <v>0</v>
          </cell>
          <cell r="C97" t="str">
            <v>A170</v>
          </cell>
        </row>
        <row r="98">
          <cell r="A98" t="str">
            <v>A170216026</v>
          </cell>
          <cell r="B98">
            <v>0</v>
          </cell>
          <cell r="C98" t="str">
            <v>A170</v>
          </cell>
        </row>
        <row r="99">
          <cell r="A99" t="str">
            <v>A170248466</v>
          </cell>
          <cell r="B99">
            <v>0</v>
          </cell>
          <cell r="C99" t="str">
            <v>A170</v>
          </cell>
        </row>
        <row r="100">
          <cell r="A100" t="str">
            <v>A170290216</v>
          </cell>
          <cell r="B100">
            <v>0</v>
          </cell>
          <cell r="C100" t="str">
            <v>A170</v>
          </cell>
        </row>
        <row r="101">
          <cell r="A101" t="str">
            <v>A170305096</v>
          </cell>
          <cell r="B101">
            <v>0</v>
          </cell>
          <cell r="C101" t="str">
            <v>A170</v>
          </cell>
        </row>
        <row r="102">
          <cell r="A102" t="str">
            <v>A170305246</v>
          </cell>
          <cell r="B102">
            <v>0</v>
          </cell>
          <cell r="C102" t="str">
            <v>A170</v>
          </cell>
        </row>
        <row r="103">
          <cell r="A103" t="str">
            <v>A170306016</v>
          </cell>
          <cell r="B103">
            <v>0</v>
          </cell>
          <cell r="C103" t="str">
            <v>A170</v>
          </cell>
        </row>
        <row r="104">
          <cell r="A104" t="str">
            <v>A170315156</v>
          </cell>
          <cell r="B104">
            <v>0</v>
          </cell>
          <cell r="C104" t="str">
            <v>A170</v>
          </cell>
        </row>
        <row r="105">
          <cell r="A105" t="str">
            <v>A170315246</v>
          </cell>
          <cell r="B105">
            <v>0</v>
          </cell>
          <cell r="C105" t="str">
            <v>A170</v>
          </cell>
        </row>
        <row r="106">
          <cell r="A106" t="str">
            <v>A170316016</v>
          </cell>
          <cell r="B106">
            <v>0</v>
          </cell>
          <cell r="C106" t="str">
            <v>A170</v>
          </cell>
        </row>
        <row r="107">
          <cell r="A107" t="str">
            <v>A170316026</v>
          </cell>
          <cell r="B107">
            <v>0</v>
          </cell>
          <cell r="C107" t="str">
            <v>A170</v>
          </cell>
        </row>
        <row r="108">
          <cell r="A108" t="str">
            <v>A170317026</v>
          </cell>
          <cell r="B108">
            <v>0</v>
          </cell>
          <cell r="C108" t="str">
            <v>A170</v>
          </cell>
        </row>
        <row r="109">
          <cell r="A109" t="str">
            <v>A170327026</v>
          </cell>
          <cell r="B109">
            <v>0</v>
          </cell>
          <cell r="C109" t="str">
            <v>A170</v>
          </cell>
        </row>
        <row r="110">
          <cell r="A110" t="str">
            <v>A170327027</v>
          </cell>
          <cell r="B110">
            <v>0</v>
          </cell>
          <cell r="C110" t="str">
            <v>A170</v>
          </cell>
        </row>
        <row r="111">
          <cell r="A111" t="str">
            <v>A170327326</v>
          </cell>
          <cell r="B111">
            <v>0</v>
          </cell>
          <cell r="C111" t="str">
            <v>A170</v>
          </cell>
        </row>
        <row r="112">
          <cell r="A112" t="str">
            <v>A320000206</v>
          </cell>
          <cell r="B112">
            <v>0</v>
          </cell>
          <cell r="C112" t="str">
            <v>A320</v>
          </cell>
        </row>
        <row r="113">
          <cell r="A113" t="str">
            <v>A320000226</v>
          </cell>
          <cell r="B113">
            <v>0</v>
          </cell>
          <cell r="C113" t="str">
            <v>A320</v>
          </cell>
        </row>
        <row r="114">
          <cell r="A114" t="str">
            <v>A320000227</v>
          </cell>
          <cell r="B114">
            <v>0</v>
          </cell>
          <cell r="C114" t="str">
            <v>A320</v>
          </cell>
        </row>
        <row r="115">
          <cell r="A115" t="str">
            <v>A320000296</v>
          </cell>
          <cell r="B115">
            <v>0</v>
          </cell>
          <cell r="C115" t="str">
            <v>A320</v>
          </cell>
        </row>
        <row r="116">
          <cell r="A116" t="str">
            <v>A320000306</v>
          </cell>
          <cell r="B116">
            <v>0</v>
          </cell>
          <cell r="C116" t="str">
            <v>A320</v>
          </cell>
        </row>
        <row r="117">
          <cell r="A117" t="str">
            <v>A330000216</v>
          </cell>
          <cell r="B117">
            <v>0</v>
          </cell>
          <cell r="C117" t="str">
            <v>A330</v>
          </cell>
        </row>
        <row r="118">
          <cell r="A118" t="str">
            <v>A330000217</v>
          </cell>
          <cell r="B118">
            <v>0</v>
          </cell>
          <cell r="C118" t="str">
            <v>A330</v>
          </cell>
        </row>
        <row r="119">
          <cell r="A119" t="str">
            <v>A330000237</v>
          </cell>
          <cell r="B119">
            <v>0</v>
          </cell>
          <cell r="C119" t="str">
            <v>A330</v>
          </cell>
        </row>
        <row r="120">
          <cell r="A120" t="str">
            <v>A330000246</v>
          </cell>
          <cell r="B120">
            <v>0</v>
          </cell>
          <cell r="C120" t="str">
            <v>A330</v>
          </cell>
        </row>
        <row r="121">
          <cell r="A121" t="str">
            <v>A330000247</v>
          </cell>
          <cell r="B121">
            <v>0</v>
          </cell>
          <cell r="C121" t="str">
            <v>A330</v>
          </cell>
        </row>
        <row r="122">
          <cell r="A122" t="str">
            <v>A330000256</v>
          </cell>
          <cell r="B122">
            <v>0</v>
          </cell>
          <cell r="C122" t="str">
            <v>A330</v>
          </cell>
        </row>
        <row r="123">
          <cell r="A123" t="str">
            <v>A330000257</v>
          </cell>
          <cell r="B123">
            <v>0</v>
          </cell>
          <cell r="C123" t="str">
            <v>A330</v>
          </cell>
        </row>
        <row r="124">
          <cell r="A124" t="str">
            <v>A330000266</v>
          </cell>
          <cell r="B124">
            <v>0</v>
          </cell>
          <cell r="C124" t="str">
            <v>A330</v>
          </cell>
        </row>
        <row r="125">
          <cell r="A125" t="str">
            <v>A330000276</v>
          </cell>
          <cell r="B125">
            <v>0</v>
          </cell>
          <cell r="C125" t="str">
            <v>A330</v>
          </cell>
        </row>
        <row r="126">
          <cell r="A126" t="str">
            <v>A330000296</v>
          </cell>
          <cell r="B126">
            <v>0</v>
          </cell>
          <cell r="C126" t="str">
            <v>A330</v>
          </cell>
        </row>
        <row r="127">
          <cell r="A127" t="str">
            <v>A330000297</v>
          </cell>
          <cell r="B127">
            <v>0</v>
          </cell>
          <cell r="C127" t="str">
            <v>A330</v>
          </cell>
        </row>
        <row r="128">
          <cell r="A128" t="str">
            <v>A330000316</v>
          </cell>
          <cell r="B128">
            <v>0</v>
          </cell>
          <cell r="C128" t="str">
            <v>A330</v>
          </cell>
        </row>
        <row r="129">
          <cell r="A129" t="str">
            <v>A731003007</v>
          </cell>
          <cell r="B129">
            <v>0</v>
          </cell>
          <cell r="C129" t="str">
            <v>A731</v>
          </cell>
        </row>
        <row r="130">
          <cell r="A130" t="str">
            <v>A737000027</v>
          </cell>
          <cell r="B130">
            <v>0</v>
          </cell>
          <cell r="C130" t="str">
            <v>A737</v>
          </cell>
        </row>
        <row r="131">
          <cell r="A131" t="str">
            <v>A737000037</v>
          </cell>
          <cell r="B131">
            <v>0</v>
          </cell>
          <cell r="C131" t="str">
            <v>A737</v>
          </cell>
        </row>
        <row r="132">
          <cell r="A132" t="str">
            <v>A737000707</v>
          </cell>
          <cell r="B132">
            <v>0</v>
          </cell>
          <cell r="C132" t="str">
            <v>A737</v>
          </cell>
        </row>
        <row r="133">
          <cell r="A133" t="str">
            <v>A737204047</v>
          </cell>
          <cell r="B133">
            <v>0</v>
          </cell>
          <cell r="C133" t="str">
            <v>A737</v>
          </cell>
        </row>
        <row r="134">
          <cell r="A134" t="str">
            <v>A737204207</v>
          </cell>
          <cell r="B134">
            <v>0</v>
          </cell>
          <cell r="C134" t="str">
            <v>A737</v>
          </cell>
        </row>
        <row r="135">
          <cell r="A135" t="str">
            <v>A743003087</v>
          </cell>
          <cell r="B135">
            <v>0</v>
          </cell>
          <cell r="C135" t="str">
            <v>A743</v>
          </cell>
        </row>
        <row r="136">
          <cell r="A136" t="str">
            <v>A750000007</v>
          </cell>
          <cell r="B136">
            <v>0</v>
          </cell>
          <cell r="C136" t="str">
            <v>A750</v>
          </cell>
        </row>
      </sheetData>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1"/>
      <sheetName val="BC2"/>
      <sheetName val="BC3"/>
      <sheetName val="BC4"/>
      <sheetName val="Score tabel"/>
      <sheetName val="Hulp"/>
      <sheetName val="Classification"/>
      <sheetName val="Macro"/>
    </sheetNames>
    <sheetDataSet>
      <sheetData sheetId="0" refreshError="1"/>
      <sheetData sheetId="1" refreshError="1"/>
      <sheetData sheetId="2" refreshError="1"/>
      <sheetData sheetId="3" refreshError="1"/>
      <sheetData sheetId="4">
        <row r="6">
          <cell r="A6">
            <v>0</v>
          </cell>
        </row>
      </sheetData>
      <sheetData sheetId="5">
        <row r="2">
          <cell r="A2">
            <v>1</v>
          </cell>
        </row>
      </sheetData>
      <sheetData sheetId="6">
        <row r="4">
          <cell r="A4" t="str">
            <v>Asseloos Franky</v>
          </cell>
          <cell r="B4" t="str">
            <v>MGJ</v>
          </cell>
          <cell r="C4" t="str">
            <v>BC2</v>
          </cell>
          <cell r="D4">
            <v>27493</v>
          </cell>
          <cell r="E4">
            <v>43</v>
          </cell>
          <cell r="F4">
            <v>0</v>
          </cell>
          <cell r="G4" t="str">
            <v>ok</v>
          </cell>
          <cell r="H4" t="str">
            <v>Antwerpen, 06/02/2012</v>
          </cell>
          <cell r="I4" t="str">
            <v>Dr. R Chappel</v>
          </cell>
          <cell r="J4" t="str">
            <v>169</v>
          </cell>
        </row>
        <row r="5">
          <cell r="A5" t="str">
            <v>Auwerx Wim</v>
          </cell>
          <cell r="B5" t="str">
            <v>Boccia Gent</v>
          </cell>
          <cell r="C5" t="str">
            <v>BC2</v>
          </cell>
          <cell r="D5">
            <v>28436</v>
          </cell>
          <cell r="E5">
            <v>41</v>
          </cell>
          <cell r="F5">
            <v>0</v>
          </cell>
          <cell r="G5" t="str">
            <v>OV 2011</v>
          </cell>
          <cell r="H5" t="str">
            <v>Antwerpen, 12/02/201</v>
          </cell>
          <cell r="I5" t="str">
            <v>Dr. R Chappel</v>
          </cell>
          <cell r="J5" t="str">
            <v>161</v>
          </cell>
        </row>
        <row r="6">
          <cell r="A6" t="str">
            <v>Bastiaenssen Corneel</v>
          </cell>
          <cell r="B6" t="str">
            <v>MGJ</v>
          </cell>
          <cell r="C6" t="str">
            <v>BC1</v>
          </cell>
          <cell r="D6">
            <v>20357</v>
          </cell>
          <cell r="E6">
            <v>63</v>
          </cell>
          <cell r="F6">
            <v>0</v>
          </cell>
          <cell r="G6" t="str">
            <v>ok</v>
          </cell>
          <cell r="H6" t="str">
            <v>WC Argentina 1999</v>
          </cell>
          <cell r="I6" t="str">
            <v>CP ISRA</v>
          </cell>
        </row>
        <row r="7">
          <cell r="A7" t="str">
            <v>Behiels Bert</v>
          </cell>
          <cell r="B7" t="str">
            <v>Boccia Gent</v>
          </cell>
          <cell r="C7" t="str">
            <v>BC1</v>
          </cell>
          <cell r="D7">
            <v>31833</v>
          </cell>
          <cell r="E7">
            <v>31</v>
          </cell>
          <cell r="F7">
            <v>0</v>
          </cell>
          <cell r="G7" t="str">
            <v>ok</v>
          </cell>
          <cell r="H7" t="str">
            <v>Gits, 25/04/2015</v>
          </cell>
          <cell r="I7" t="str">
            <v>Dr. R.Chappel</v>
          </cell>
        </row>
        <row r="8">
          <cell r="A8" t="str">
            <v>Bero Jean-Luc</v>
          </cell>
          <cell r="B8" t="str">
            <v>CSED</v>
          </cell>
          <cell r="C8" t="str">
            <v>BC3</v>
          </cell>
          <cell r="D8">
            <v>19699</v>
          </cell>
          <cell r="E8">
            <v>65</v>
          </cell>
          <cell r="F8">
            <v>0</v>
          </cell>
          <cell r="G8" t="str">
            <v>ok</v>
          </cell>
          <cell r="H8" t="str">
            <v>WC New York 1998</v>
          </cell>
          <cell r="I8" t="str">
            <v>CP ISRA</v>
          </cell>
          <cell r="J8" t="str">
            <v>154</v>
          </cell>
        </row>
        <row r="9">
          <cell r="A9" t="str">
            <v>Bibari Mina</v>
          </cell>
          <cell r="B9" t="str">
            <v>Wapper</v>
          </cell>
          <cell r="C9" t="str">
            <v>BC1</v>
          </cell>
          <cell r="D9">
            <v>29828</v>
          </cell>
          <cell r="E9">
            <v>37</v>
          </cell>
          <cell r="F9">
            <v>0</v>
          </cell>
          <cell r="G9" t="str">
            <v>ok</v>
          </cell>
          <cell r="H9" t="str">
            <v>Antwerpen 13.01.04</v>
          </cell>
          <cell r="I9" t="str">
            <v>Dr. R Chappel</v>
          </cell>
          <cell r="J9" t="str">
            <v>078</v>
          </cell>
        </row>
        <row r="10">
          <cell r="A10" t="str">
            <v>Biesmans Matthias</v>
          </cell>
          <cell r="B10" t="str">
            <v>Bodie</v>
          </cell>
          <cell r="C10" t="str">
            <v>BC3</v>
          </cell>
          <cell r="D10">
            <v>32226</v>
          </cell>
          <cell r="E10">
            <v>30</v>
          </cell>
          <cell r="F10">
            <v>0</v>
          </cell>
          <cell r="G10" t="str">
            <v>ok</v>
          </cell>
          <cell r="H10" t="str">
            <v>Herentals, 24/02/01</v>
          </cell>
          <cell r="I10" t="str">
            <v>Dr. R Chappel</v>
          </cell>
          <cell r="J10" t="str">
            <v>051</v>
          </cell>
        </row>
        <row r="11">
          <cell r="A11" t="str">
            <v>Billen Filip</v>
          </cell>
          <cell r="B11" t="str">
            <v>Bodie</v>
          </cell>
          <cell r="C11" t="str">
            <v>BC2</v>
          </cell>
          <cell r="D11">
            <v>34145</v>
          </cell>
          <cell r="E11">
            <v>25</v>
          </cell>
          <cell r="F11">
            <v>0</v>
          </cell>
          <cell r="G11" t="str">
            <v>ok</v>
          </cell>
          <cell r="H11" t="str">
            <v>Antwerpen, 20/04/2009</v>
          </cell>
          <cell r="I11" t="str">
            <v>Dr. R Chappel</v>
          </cell>
          <cell r="J11" t="str">
            <v>143</v>
          </cell>
        </row>
        <row r="12">
          <cell r="A12" t="str">
            <v>Blaes Geert</v>
          </cell>
          <cell r="B12" t="str">
            <v>MGJ</v>
          </cell>
          <cell r="C12" t="str">
            <v>BC1</v>
          </cell>
          <cell r="D12">
            <v>27083</v>
          </cell>
          <cell r="E12">
            <v>44</v>
          </cell>
          <cell r="F12">
            <v>0</v>
          </cell>
          <cell r="G12" t="str">
            <v>ok</v>
          </cell>
          <cell r="H12" t="str">
            <v>Antwerpen, 17/11/2005</v>
          </cell>
          <cell r="I12" t="str">
            <v>Dr. R Chappel</v>
          </cell>
        </row>
        <row r="13">
          <cell r="A13" t="str">
            <v>Bleys Steve</v>
          </cell>
          <cell r="B13" t="str">
            <v>MGJ</v>
          </cell>
          <cell r="C13" t="str">
            <v>BC2</v>
          </cell>
          <cell r="D13">
            <v>30511</v>
          </cell>
          <cell r="E13">
            <v>35</v>
          </cell>
          <cell r="F13">
            <v>0</v>
          </cell>
          <cell r="G13" t="str">
            <v>ok</v>
          </cell>
          <cell r="H13" t="str">
            <v>Antwerpen, 27/10/10</v>
          </cell>
          <cell r="I13" t="str">
            <v>Dr. R Chappel</v>
          </cell>
          <cell r="J13" t="str">
            <v>138/159</v>
          </cell>
        </row>
        <row r="14">
          <cell r="A14" t="str">
            <v>Bongaerts Sofie</v>
          </cell>
          <cell r="B14" t="str">
            <v>Bodie</v>
          </cell>
          <cell r="C14" t="str">
            <v>BC3</v>
          </cell>
          <cell r="D14">
            <v>30873</v>
          </cell>
          <cell r="E14">
            <v>34</v>
          </cell>
          <cell r="F14">
            <v>0</v>
          </cell>
          <cell r="G14" t="str">
            <v>ok</v>
          </cell>
          <cell r="H14" t="str">
            <v>Herentals, 24/02/01</v>
          </cell>
          <cell r="I14" t="str">
            <v>Dr. R Chappel</v>
          </cell>
          <cell r="J14" t="str">
            <v>052</v>
          </cell>
        </row>
        <row r="15">
          <cell r="A15" t="str">
            <v>Borges David</v>
          </cell>
          <cell r="B15" t="str">
            <v>GIDOS</v>
          </cell>
          <cell r="C15" t="str">
            <v>BC1</v>
          </cell>
          <cell r="D15">
            <v>29131</v>
          </cell>
          <cell r="E15">
            <v>39</v>
          </cell>
          <cell r="F15">
            <v>0</v>
          </cell>
          <cell r="G15" t="str">
            <v>ok</v>
          </cell>
          <cell r="H15" t="str">
            <v>Portugal, 06/2005</v>
          </cell>
          <cell r="I15" t="str">
            <v>CP ISRA</v>
          </cell>
          <cell r="J15" t="str">
            <v>110</v>
          </cell>
        </row>
        <row r="16">
          <cell r="A16" t="str">
            <v>Bouten Christel</v>
          </cell>
          <cell r="B16" t="str">
            <v>GIDOS</v>
          </cell>
          <cell r="C16" t="str">
            <v>BC2</v>
          </cell>
          <cell r="E16">
            <v>0</v>
          </cell>
          <cell r="F16">
            <v>0</v>
          </cell>
          <cell r="G16" t="str">
            <v>ok</v>
          </cell>
          <cell r="H16" t="str">
            <v>VK 24.02.96</v>
          </cell>
          <cell r="I16" t="str">
            <v>Dr. R Chappel</v>
          </cell>
          <cell r="J16" t="str">
            <v>009</v>
          </cell>
        </row>
        <row r="17">
          <cell r="A17" t="str">
            <v>Bouzid Farid</v>
          </cell>
          <cell r="B17" t="str">
            <v>GIDOS</v>
          </cell>
          <cell r="C17" t="str">
            <v>BC2</v>
          </cell>
          <cell r="E17">
            <v>0</v>
          </cell>
          <cell r="F17">
            <v>0</v>
          </cell>
          <cell r="G17" t="str">
            <v>OV 1996 - gestopt</v>
          </cell>
          <cell r="H17" t="str">
            <v>Lint 24.11.96</v>
          </cell>
          <cell r="I17" t="str">
            <v>Dr. R Chappel</v>
          </cell>
          <cell r="J17" t="str">
            <v>010</v>
          </cell>
        </row>
        <row r="18">
          <cell r="A18" t="str">
            <v>Brouwers Senne</v>
          </cell>
          <cell r="B18" t="str">
            <v>Spinnaker</v>
          </cell>
          <cell r="C18" t="str">
            <v>BC4</v>
          </cell>
          <cell r="D18">
            <v>35669</v>
          </cell>
          <cell r="E18">
            <v>21</v>
          </cell>
          <cell r="F18">
            <v>0</v>
          </cell>
          <cell r="G18" t="str">
            <v>OV 2011</v>
          </cell>
          <cell r="H18" t="str">
            <v>Antwerpen, 19/10/10</v>
          </cell>
          <cell r="I18" t="str">
            <v>Dr. R Chappel</v>
          </cell>
          <cell r="J18" t="str">
            <v>160</v>
          </cell>
        </row>
        <row r="19">
          <cell r="A19" t="str">
            <v>Bulckaert Kenny</v>
          </cell>
          <cell r="B19" t="str">
            <v>GIDOS</v>
          </cell>
          <cell r="C19" t="str">
            <v>BC3</v>
          </cell>
          <cell r="D19">
            <v>33847</v>
          </cell>
          <cell r="E19">
            <v>26</v>
          </cell>
          <cell r="F19">
            <v>0</v>
          </cell>
          <cell r="G19" t="str">
            <v>ok</v>
          </cell>
          <cell r="H19" t="str">
            <v>Landegem, 17/01/2005</v>
          </cell>
          <cell r="I19" t="str">
            <v>Dr. R Chappel</v>
          </cell>
          <cell r="J19" t="str">
            <v>100</v>
          </cell>
        </row>
        <row r="20">
          <cell r="A20" t="str">
            <v>Cant Sammy</v>
          </cell>
          <cell r="B20" t="str">
            <v>Wapper</v>
          </cell>
          <cell r="C20" t="str">
            <v>BC1</v>
          </cell>
          <cell r="D20">
            <v>30887</v>
          </cell>
          <cell r="E20">
            <v>34</v>
          </cell>
          <cell r="F20">
            <v>0</v>
          </cell>
          <cell r="G20" t="str">
            <v>ok</v>
          </cell>
          <cell r="H20" t="str">
            <v>Wommelgem, 10/12/2004</v>
          </cell>
          <cell r="I20" t="str">
            <v>Dr. R Chappel</v>
          </cell>
          <cell r="J20" t="str">
            <v>095</v>
          </cell>
        </row>
        <row r="21">
          <cell r="A21" t="str">
            <v>Cattiaux Sabine</v>
          </cell>
          <cell r="B21" t="str">
            <v>CSED</v>
          </cell>
          <cell r="C21" t="str">
            <v>BC5</v>
          </cell>
          <cell r="D21">
            <v>27914</v>
          </cell>
          <cell r="E21">
            <v>42</v>
          </cell>
          <cell r="F21">
            <v>0</v>
          </cell>
          <cell r="G21" t="str">
            <v>ok</v>
          </cell>
          <cell r="H21" t="str">
            <v>Brasschaat 16/06/01</v>
          </cell>
          <cell r="I21" t="str">
            <v>Dr. R Chappel</v>
          </cell>
          <cell r="J21" t="str">
            <v>069</v>
          </cell>
        </row>
        <row r="22">
          <cell r="A22" t="str">
            <v>Cilissen Pieter</v>
          </cell>
          <cell r="B22" t="str">
            <v>Wapper</v>
          </cell>
          <cell r="C22" t="str">
            <v>BC3</v>
          </cell>
          <cell r="D22">
            <v>28493</v>
          </cell>
          <cell r="E22">
            <v>40</v>
          </cell>
          <cell r="F22">
            <v>0</v>
          </cell>
          <cell r="G22" t="str">
            <v>ok</v>
          </cell>
          <cell r="H22" t="str">
            <v>WC Argentina 1999</v>
          </cell>
          <cell r="I22" t="str">
            <v>CP ISRA</v>
          </cell>
          <cell r="J22" t="str">
            <v>153</v>
          </cell>
        </row>
        <row r="23">
          <cell r="A23" t="str">
            <v>Cimex Marc</v>
          </cell>
          <cell r="B23" t="str">
            <v>Wapper</v>
          </cell>
          <cell r="C23" t="str">
            <v>BC3</v>
          </cell>
          <cell r="D23">
            <v>26388</v>
          </cell>
          <cell r="E23">
            <v>46</v>
          </cell>
          <cell r="F23">
            <v>0</v>
          </cell>
          <cell r="G23" t="str">
            <v>ok</v>
          </cell>
          <cell r="H23" t="str">
            <v>Antwerpen, 09/02/99</v>
          </cell>
          <cell r="I23" t="str">
            <v>Dr. R Chappel</v>
          </cell>
          <cell r="J23" t="str">
            <v>059</v>
          </cell>
        </row>
        <row r="24">
          <cell r="A24" t="str">
            <v>Claes Regina</v>
          </cell>
          <cell r="B24" t="str">
            <v>MGJ</v>
          </cell>
          <cell r="C24" t="str">
            <v>BC3</v>
          </cell>
          <cell r="D24">
            <v>27055</v>
          </cell>
          <cell r="E24">
            <v>44</v>
          </cell>
          <cell r="F24">
            <v>0</v>
          </cell>
          <cell r="G24" t="str">
            <v>ok</v>
          </cell>
          <cell r="H24" t="str">
            <v>Herentals, 18/11/2006</v>
          </cell>
          <cell r="I24" t="str">
            <v>Dr. R Chappel</v>
          </cell>
          <cell r="J24" t="str">
            <v>079/119</v>
          </cell>
        </row>
        <row r="25">
          <cell r="A25" t="str">
            <v>Conings Glenn</v>
          </cell>
          <cell r="B25" t="str">
            <v>Bodie</v>
          </cell>
          <cell r="C25" t="str">
            <v>BC3</v>
          </cell>
          <cell r="D25">
            <v>32997</v>
          </cell>
          <cell r="E25">
            <v>28</v>
          </cell>
          <cell r="F25">
            <v>0</v>
          </cell>
          <cell r="G25" t="str">
            <v>ok</v>
          </cell>
          <cell r="H25" t="str">
            <v>Diepenbeek 09/02/02</v>
          </cell>
          <cell r="I25" t="str">
            <v>Dr. R Chappel</v>
          </cell>
          <cell r="J25" t="str">
            <v>020</v>
          </cell>
        </row>
        <row r="26">
          <cell r="A26" t="str">
            <v>Cornelis Armani</v>
          </cell>
          <cell r="B26" t="str">
            <v>GIDOS</v>
          </cell>
          <cell r="C26" t="str">
            <v>BC2</v>
          </cell>
          <cell r="D26">
            <v>38593</v>
          </cell>
          <cell r="E26">
            <v>13</v>
          </cell>
          <cell r="F26">
            <v>0</v>
          </cell>
          <cell r="G26" t="str">
            <v>OV 2004 - gestopt</v>
          </cell>
          <cell r="H26" t="str">
            <v>Wommelgem, 10/12/2004</v>
          </cell>
          <cell r="I26" t="str">
            <v>Dr. R Chappel</v>
          </cell>
          <cell r="J26" t="str">
            <v>096</v>
          </cell>
        </row>
        <row r="27">
          <cell r="A27" t="str">
            <v>Coussement Simon</v>
          </cell>
          <cell r="B27" t="str">
            <v>Landegem Sport</v>
          </cell>
          <cell r="C27" t="str">
            <v>BC3</v>
          </cell>
          <cell r="D27">
            <v>30846</v>
          </cell>
          <cell r="E27">
            <v>34</v>
          </cell>
          <cell r="F27">
            <v>0</v>
          </cell>
          <cell r="G27" t="str">
            <v>Non-CP</v>
          </cell>
          <cell r="H27" t="str">
            <v>Brasschaat, 16/06/01</v>
          </cell>
          <cell r="I27" t="str">
            <v>Dr. R Chappel</v>
          </cell>
          <cell r="J27" t="str">
            <v>047</v>
          </cell>
        </row>
        <row r="28">
          <cell r="A28" t="str">
            <v>Craens Marc</v>
          </cell>
          <cell r="B28" t="str">
            <v>MGJ</v>
          </cell>
          <cell r="C28" t="str">
            <v>BC2</v>
          </cell>
          <cell r="D28">
            <v>25182</v>
          </cell>
          <cell r="E28">
            <v>50</v>
          </cell>
          <cell r="F28">
            <v>0</v>
          </cell>
          <cell r="G28" t="str">
            <v>ok</v>
          </cell>
          <cell r="H28" t="str">
            <v>Sheffield 1993</v>
          </cell>
          <cell r="I28" t="str">
            <v>CP ISRA</v>
          </cell>
        </row>
        <row r="29">
          <cell r="A29" t="str">
            <v>Darc Kevin</v>
          </cell>
          <cell r="B29" t="str">
            <v>CSED</v>
          </cell>
          <cell r="C29" t="str">
            <v>BC2</v>
          </cell>
          <cell r="D29">
            <v>31715</v>
          </cell>
          <cell r="E29">
            <v>32</v>
          </cell>
          <cell r="F29">
            <v>0</v>
          </cell>
          <cell r="G29" t="str">
            <v>OV 2002 - gestopt</v>
          </cell>
          <cell r="H29" t="str">
            <v>Diepenbeek 09/02/02</v>
          </cell>
          <cell r="I29" t="str">
            <v>Dr. R Chappel</v>
          </cell>
          <cell r="J29" t="str">
            <v>068</v>
          </cell>
        </row>
        <row r="30">
          <cell r="A30" t="str">
            <v>De Bakker Wioletta</v>
          </cell>
          <cell r="B30" t="str">
            <v>Wapper</v>
          </cell>
          <cell r="C30" t="str">
            <v>BC3</v>
          </cell>
          <cell r="D30">
            <v>29959</v>
          </cell>
          <cell r="E30">
            <v>36</v>
          </cell>
          <cell r="F30">
            <v>0</v>
          </cell>
          <cell r="G30" t="str">
            <v>ok</v>
          </cell>
          <cell r="I30" t="str">
            <v>Dr. R Chappel</v>
          </cell>
        </row>
        <row r="31">
          <cell r="A31" t="str">
            <v>De Bruycker Kevin</v>
          </cell>
          <cell r="B31" t="str">
            <v>GIDOS</v>
          </cell>
          <cell r="C31" t="str">
            <v>BC3</v>
          </cell>
          <cell r="D31">
            <v>34295</v>
          </cell>
          <cell r="E31">
            <v>25</v>
          </cell>
          <cell r="F31">
            <v>2</v>
          </cell>
          <cell r="G31" t="str">
            <v>ok</v>
          </cell>
          <cell r="H31" t="str">
            <v>Antwerpen, 28/01/2008</v>
          </cell>
          <cell r="I31" t="str">
            <v>Dr. R Chappel</v>
          </cell>
          <cell r="J31" t="str">
            <v>142</v>
          </cell>
        </row>
        <row r="32">
          <cell r="A32" t="str">
            <v>De Greef Kathy</v>
          </cell>
          <cell r="B32" t="str">
            <v>Boccia Gent</v>
          </cell>
          <cell r="C32" t="str">
            <v>BC1</v>
          </cell>
          <cell r="D32">
            <v>27500</v>
          </cell>
          <cell r="E32">
            <v>43</v>
          </cell>
          <cell r="F32">
            <v>0</v>
          </cell>
          <cell r="G32" t="str">
            <v>ok</v>
          </cell>
          <cell r="H32" t="str">
            <v>Antwerpen, 21/11/2007</v>
          </cell>
          <cell r="I32" t="str">
            <v>Dr. R Chappel</v>
          </cell>
          <cell r="J32" t="str">
            <v>115/134</v>
          </cell>
        </row>
        <row r="33">
          <cell r="A33" t="str">
            <v>De Haes Marina</v>
          </cell>
          <cell r="B33" t="str">
            <v>Wapper</v>
          </cell>
          <cell r="C33" t="str">
            <v>BC5</v>
          </cell>
          <cell r="D33">
            <v>19898</v>
          </cell>
          <cell r="E33">
            <v>64</v>
          </cell>
          <cell r="F33">
            <v>0</v>
          </cell>
          <cell r="G33" t="str">
            <v>ok</v>
          </cell>
          <cell r="H33" t="str">
            <v>Wommelgem, 10/12/2004</v>
          </cell>
          <cell r="I33" t="str">
            <v>Dr. R Chappel</v>
          </cell>
          <cell r="J33" t="str">
            <v>094</v>
          </cell>
        </row>
        <row r="34">
          <cell r="A34" t="str">
            <v>De Laender Kirsten</v>
          </cell>
          <cell r="B34" t="str">
            <v>Somival</v>
          </cell>
          <cell r="C34" t="str">
            <v>BC3</v>
          </cell>
          <cell r="D34">
            <v>34172</v>
          </cell>
          <cell r="E34">
            <v>25</v>
          </cell>
          <cell r="F34">
            <v>0</v>
          </cell>
          <cell r="G34" t="str">
            <v>ok</v>
          </cell>
          <cell r="H34" t="str">
            <v>Landegem, 17/06/2003</v>
          </cell>
          <cell r="I34" t="str">
            <v>Dr. R Chappel</v>
          </cell>
          <cell r="J34" t="str">
            <v>087</v>
          </cell>
        </row>
        <row r="35">
          <cell r="A35" t="str">
            <v>De Moor Nikolaj</v>
          </cell>
          <cell r="B35" t="str">
            <v>Wapper</v>
          </cell>
          <cell r="C35" t="str">
            <v>BC3</v>
          </cell>
          <cell r="D35">
            <v>28590</v>
          </cell>
          <cell r="E35">
            <v>40</v>
          </cell>
          <cell r="F35">
            <v>0</v>
          </cell>
          <cell r="G35" t="str">
            <v>Non-CP</v>
          </cell>
          <cell r="H35" t="str">
            <v>Antwerpen, 10/01/2006</v>
          </cell>
          <cell r="I35" t="str">
            <v>Dr. R Chappel</v>
          </cell>
          <cell r="J35" t="str">
            <v>106</v>
          </cell>
        </row>
        <row r="36">
          <cell r="A36" t="str">
            <v>De Roose Robin</v>
          </cell>
          <cell r="B36" t="str">
            <v>Landegem Sport</v>
          </cell>
          <cell r="C36" t="str">
            <v>BC5</v>
          </cell>
          <cell r="D36">
            <v>34699</v>
          </cell>
          <cell r="E36">
            <v>24</v>
          </cell>
          <cell r="F36">
            <v>0</v>
          </cell>
          <cell r="H36" t="str">
            <v>Landegem, 17.06.2003</v>
          </cell>
          <cell r="I36" t="str">
            <v>Dr. R Chappel</v>
          </cell>
          <cell r="J36" t="str">
            <v>129</v>
          </cell>
        </row>
        <row r="37">
          <cell r="A37" t="str">
            <v>De Ruyter Charlotte</v>
          </cell>
          <cell r="B37" t="str">
            <v>Landegem Sport</v>
          </cell>
          <cell r="C37" t="str">
            <v>BC3</v>
          </cell>
          <cell r="D37">
            <v>35763</v>
          </cell>
          <cell r="E37">
            <v>21</v>
          </cell>
          <cell r="F37">
            <v>0</v>
          </cell>
          <cell r="G37" t="str">
            <v>ok</v>
          </cell>
          <cell r="H37" t="str">
            <v>Antwerpen, 14/11/2007</v>
          </cell>
          <cell r="I37" t="str">
            <v>Dr. R Chappel</v>
          </cell>
          <cell r="J37" t="str">
            <v>130</v>
          </cell>
        </row>
        <row r="38">
          <cell r="A38" t="str">
            <v>De Waele Jan-Willem</v>
          </cell>
          <cell r="B38" t="str">
            <v>GIDOS</v>
          </cell>
          <cell r="C38" t="str">
            <v>BC1</v>
          </cell>
          <cell r="D38">
            <v>32761</v>
          </cell>
          <cell r="E38">
            <v>29</v>
          </cell>
          <cell r="F38">
            <v>2</v>
          </cell>
          <cell r="G38" t="str">
            <v>ok</v>
          </cell>
          <cell r="H38" t="str">
            <v>Antwerpen, 03/04/2006</v>
          </cell>
          <cell r="I38" t="str">
            <v>Dr. R Chappel</v>
          </cell>
          <cell r="J38" t="str">
            <v>109</v>
          </cell>
        </row>
        <row r="39">
          <cell r="A39" t="str">
            <v>Deckmyn Maxime</v>
          </cell>
          <cell r="B39" t="str">
            <v>Landegem Sport</v>
          </cell>
          <cell r="C39" t="str">
            <v>BC1</v>
          </cell>
          <cell r="D39">
            <v>33890</v>
          </cell>
          <cell r="E39">
            <v>26</v>
          </cell>
          <cell r="F39">
            <v>0</v>
          </cell>
          <cell r="G39" t="str">
            <v>ok</v>
          </cell>
          <cell r="H39" t="str">
            <v>Antwerpen, 14/11/2007</v>
          </cell>
          <cell r="I39" t="str">
            <v>Dr. R Chappel</v>
          </cell>
          <cell r="J39" t="str">
            <v>108/131</v>
          </cell>
        </row>
        <row r="40">
          <cell r="A40" t="str">
            <v>Desloovere Michael</v>
          </cell>
          <cell r="B40" t="str">
            <v>Landegem Sport</v>
          </cell>
          <cell r="C40" t="str">
            <v>BC2</v>
          </cell>
          <cell r="D40">
            <v>35037</v>
          </cell>
          <cell r="E40">
            <v>23</v>
          </cell>
          <cell r="F40">
            <v>0</v>
          </cell>
          <cell r="G40" t="str">
            <v>ok</v>
          </cell>
          <cell r="H40" t="str">
            <v>Antwepen, 14/11/2007</v>
          </cell>
          <cell r="I40" t="str">
            <v>Dr. R Chappel</v>
          </cell>
          <cell r="J40" t="str">
            <v>132</v>
          </cell>
        </row>
        <row r="41">
          <cell r="A41" t="str">
            <v>Desmet Stephanie</v>
          </cell>
          <cell r="B41" t="str">
            <v>MGJ</v>
          </cell>
          <cell r="C41" t="str">
            <v>BC1</v>
          </cell>
          <cell r="D41">
            <v>32369</v>
          </cell>
          <cell r="E41">
            <v>30</v>
          </cell>
          <cell r="F41">
            <v>0</v>
          </cell>
          <cell r="G41" t="str">
            <v>ok</v>
          </cell>
          <cell r="H41" t="str">
            <v>Antwerpen,20/10/2010</v>
          </cell>
          <cell r="I41" t="str">
            <v>Dr. R Chappel</v>
          </cell>
          <cell r="J41" t="str">
            <v>064/157</v>
          </cell>
        </row>
        <row r="42">
          <cell r="A42" t="str">
            <v>Dierckx Marijke</v>
          </cell>
          <cell r="B42" t="str">
            <v>Spinnaker</v>
          </cell>
          <cell r="C42" t="str">
            <v>BC3</v>
          </cell>
          <cell r="D42">
            <v>29894</v>
          </cell>
          <cell r="E42">
            <v>37</v>
          </cell>
          <cell r="F42">
            <v>0</v>
          </cell>
          <cell r="G42" t="str">
            <v>ok</v>
          </cell>
          <cell r="H42" t="str">
            <v>Antwerpen 05.03.01</v>
          </cell>
          <cell r="I42" t="str">
            <v>Dr. R Chappel</v>
          </cell>
          <cell r="J42" t="str">
            <v>035</v>
          </cell>
        </row>
        <row r="43">
          <cell r="A43" t="str">
            <v>Dirix Jos</v>
          </cell>
          <cell r="B43" t="str">
            <v>Bodie</v>
          </cell>
          <cell r="C43" t="str">
            <v>BC3</v>
          </cell>
          <cell r="D43">
            <v>21947</v>
          </cell>
          <cell r="E43">
            <v>58</v>
          </cell>
          <cell r="F43">
            <v>0</v>
          </cell>
          <cell r="G43" t="str">
            <v>OV 2005</v>
          </cell>
          <cell r="H43" t="str">
            <v>Lanaken, 17/03/2005</v>
          </cell>
          <cell r="I43" t="str">
            <v>Dr. Jaeken</v>
          </cell>
          <cell r="J43" t="str">
            <v>097</v>
          </cell>
        </row>
        <row r="44">
          <cell r="A44" t="str">
            <v>Dorekens Marina</v>
          </cell>
          <cell r="B44" t="str">
            <v>Wapper</v>
          </cell>
          <cell r="C44" t="str">
            <v>BC2</v>
          </cell>
          <cell r="D44">
            <v>25590</v>
          </cell>
          <cell r="E44">
            <v>48</v>
          </cell>
          <cell r="F44">
            <v>0</v>
          </cell>
          <cell r="G44" t="str">
            <v>ok</v>
          </cell>
          <cell r="H44" t="str">
            <v>Antwerpen 16.04.01</v>
          </cell>
          <cell r="I44" t="str">
            <v>Dr. R Chappel</v>
          </cell>
          <cell r="J44" t="str">
            <v>037</v>
          </cell>
        </row>
        <row r="45">
          <cell r="A45" t="str">
            <v>Drooghaag Marie Therese</v>
          </cell>
          <cell r="B45" t="str">
            <v>CSED</v>
          </cell>
          <cell r="C45" t="str">
            <v>BC3</v>
          </cell>
          <cell r="D45">
            <v>18829</v>
          </cell>
          <cell r="E45">
            <v>67</v>
          </cell>
          <cell r="F45">
            <v>0</v>
          </cell>
          <cell r="G45" t="str">
            <v>ok</v>
          </cell>
          <cell r="H45" t="str">
            <v>Bienne,18/03/1997</v>
          </cell>
          <cell r="I45" t="str">
            <v>Dr. B.Turine</v>
          </cell>
          <cell r="J45" t="str">
            <v>045</v>
          </cell>
        </row>
        <row r="46">
          <cell r="A46" t="str">
            <v>Druez Nicolas</v>
          </cell>
          <cell r="B46" t="str">
            <v>CSED</v>
          </cell>
          <cell r="C46" t="str">
            <v>BC2</v>
          </cell>
          <cell r="D46">
            <v>30656</v>
          </cell>
          <cell r="E46">
            <v>35</v>
          </cell>
          <cell r="F46">
            <v>0</v>
          </cell>
          <cell r="G46" t="str">
            <v>OV 2002 - gestopt</v>
          </cell>
          <cell r="H46" t="str">
            <v>Diepenbeek 09/02/02</v>
          </cell>
          <cell r="I46" t="str">
            <v>Dr. R Chappel</v>
          </cell>
          <cell r="J46" t="str">
            <v>067</v>
          </cell>
        </row>
        <row r="47">
          <cell r="A47" t="str">
            <v>Dubaere Maxim</v>
          </cell>
          <cell r="B47" t="str">
            <v>GIDOS</v>
          </cell>
          <cell r="C47" t="str">
            <v>BC2</v>
          </cell>
          <cell r="D47">
            <v>31981</v>
          </cell>
          <cell r="E47">
            <v>31</v>
          </cell>
          <cell r="F47">
            <v>0</v>
          </cell>
          <cell r="G47" t="str">
            <v>ok</v>
          </cell>
          <cell r="H47" t="str">
            <v>Diepenbeek 09/02/02</v>
          </cell>
          <cell r="I47" t="str">
            <v>Dr. R Chappel</v>
          </cell>
          <cell r="J47" t="str">
            <v>024</v>
          </cell>
        </row>
        <row r="48">
          <cell r="A48" t="str">
            <v>Elsmoortel Achille</v>
          </cell>
          <cell r="B48" t="str">
            <v>Spinnaker</v>
          </cell>
          <cell r="C48" t="str">
            <v>BC3</v>
          </cell>
          <cell r="D48">
            <v>34314</v>
          </cell>
          <cell r="E48">
            <v>25</v>
          </cell>
          <cell r="F48">
            <v>0</v>
          </cell>
          <cell r="G48" t="str">
            <v>Non-CP</v>
          </cell>
          <cell r="H48" t="str">
            <v>Antwerpen, 10/11/2009</v>
          </cell>
          <cell r="I48" t="str">
            <v>Dr. R Chappel</v>
          </cell>
          <cell r="J48" t="str">
            <v>147</v>
          </cell>
        </row>
        <row r="49">
          <cell r="A49" t="str">
            <v>Fernandez-Gonzales Jaime</v>
          </cell>
          <cell r="B49" t="str">
            <v>Bodie</v>
          </cell>
          <cell r="C49" t="str">
            <v>BC2</v>
          </cell>
          <cell r="D49">
            <v>31657</v>
          </cell>
          <cell r="E49">
            <v>32</v>
          </cell>
          <cell r="F49">
            <v>0</v>
          </cell>
          <cell r="G49" t="str">
            <v>ok</v>
          </cell>
          <cell r="H49" t="str">
            <v>Herentals, 24/02/01</v>
          </cell>
          <cell r="I49" t="str">
            <v>Dr. R Chappel</v>
          </cell>
          <cell r="J49" t="str">
            <v>065</v>
          </cell>
        </row>
        <row r="50">
          <cell r="A50" t="str">
            <v>Fijol Oksana</v>
          </cell>
          <cell r="B50" t="str">
            <v>MGJ</v>
          </cell>
          <cell r="C50" t="str">
            <v>BC3</v>
          </cell>
          <cell r="D50">
            <v>33617</v>
          </cell>
          <cell r="E50">
            <v>26</v>
          </cell>
          <cell r="F50">
            <v>0</v>
          </cell>
          <cell r="G50" t="str">
            <v>ok</v>
          </cell>
          <cell r="H50" t="str">
            <v>Herentals, 18/11/2006</v>
          </cell>
          <cell r="I50" t="str">
            <v>Dr. R Chappel</v>
          </cell>
          <cell r="J50" t="str">
            <v>117</v>
          </cell>
        </row>
        <row r="51">
          <cell r="A51" t="str">
            <v>Fontaine Nicky</v>
          </cell>
          <cell r="B51" t="str">
            <v>Spinnaker</v>
          </cell>
          <cell r="C51" t="str">
            <v>BC1</v>
          </cell>
          <cell r="D51">
            <v>34946</v>
          </cell>
          <cell r="E51">
            <v>23</v>
          </cell>
          <cell r="F51">
            <v>0</v>
          </cell>
          <cell r="G51" t="str">
            <v>ok</v>
          </cell>
          <cell r="H51" t="str">
            <v>Antwerpen, 19/10/09</v>
          </cell>
          <cell r="I51" t="str">
            <v>Dr. R Chappel</v>
          </cell>
          <cell r="J51" t="str">
            <v>150, 170</v>
          </cell>
        </row>
        <row r="52">
          <cell r="A52" t="str">
            <v>Geusens Geert</v>
          </cell>
          <cell r="B52" t="str">
            <v>Bodie</v>
          </cell>
          <cell r="C52" t="str">
            <v>BC3</v>
          </cell>
          <cell r="D52">
            <v>27857</v>
          </cell>
          <cell r="E52">
            <v>42</v>
          </cell>
          <cell r="F52">
            <v>0</v>
          </cell>
          <cell r="G52" t="str">
            <v>ok</v>
          </cell>
          <cell r="H52" t="str">
            <v>Herentals, 24/02/01</v>
          </cell>
          <cell r="I52" t="str">
            <v>Dr. R Chappel</v>
          </cell>
          <cell r="J52" t="str">
            <v>053</v>
          </cell>
        </row>
        <row r="53">
          <cell r="A53" t="str">
            <v>Ghesquiere Greet</v>
          </cell>
          <cell r="B53" t="str">
            <v>GIDOS</v>
          </cell>
          <cell r="C53" t="str">
            <v>BC3</v>
          </cell>
          <cell r="D53">
            <v>25566</v>
          </cell>
          <cell r="E53">
            <v>49</v>
          </cell>
          <cell r="F53">
            <v>0</v>
          </cell>
          <cell r="G53" t="str">
            <v>ok</v>
          </cell>
          <cell r="H53" t="str">
            <v>Antwerpen, 20/06/07</v>
          </cell>
          <cell r="I53" t="str">
            <v>Dr. R Chappel</v>
          </cell>
          <cell r="J53" t="str">
            <v>128</v>
          </cell>
        </row>
        <row r="54">
          <cell r="A54" t="str">
            <v>Gilbert Philippe</v>
          </cell>
          <cell r="B54" t="str">
            <v>CSED</v>
          </cell>
          <cell r="C54" t="str">
            <v>BC3</v>
          </cell>
          <cell r="D54">
            <v>22282</v>
          </cell>
          <cell r="E54">
            <v>57</v>
          </cell>
          <cell r="F54">
            <v>0</v>
          </cell>
          <cell r="G54" t="str">
            <v>ok</v>
          </cell>
          <cell r="H54" t="str">
            <v>Bienne,18/03/1997</v>
          </cell>
          <cell r="I54" t="str">
            <v>Dr. B.Turine</v>
          </cell>
          <cell r="J54" t="str">
            <v>044</v>
          </cell>
        </row>
        <row r="55">
          <cell r="A55" t="str">
            <v>Goossens Iris</v>
          </cell>
          <cell r="B55" t="str">
            <v>MGJ</v>
          </cell>
          <cell r="C55" t="str">
            <v>BC3</v>
          </cell>
          <cell r="D55">
            <v>26550</v>
          </cell>
          <cell r="E55">
            <v>46</v>
          </cell>
          <cell r="F55">
            <v>0</v>
          </cell>
          <cell r="G55" t="str">
            <v>ok</v>
          </cell>
          <cell r="H55" t="str">
            <v>Antwerpen, 05/03/2008</v>
          </cell>
          <cell r="I55" t="str">
            <v>Dr. R Chappel</v>
          </cell>
          <cell r="J55" t="str">
            <v>137</v>
          </cell>
        </row>
        <row r="56">
          <cell r="A56" t="str">
            <v>Goyvaerts Philippe</v>
          </cell>
          <cell r="B56" t="str">
            <v>Spinnaker</v>
          </cell>
          <cell r="C56" t="str">
            <v>BC2</v>
          </cell>
          <cell r="D56">
            <v>33440</v>
          </cell>
          <cell r="E56">
            <v>27</v>
          </cell>
          <cell r="F56">
            <v>0</v>
          </cell>
          <cell r="G56" t="str">
            <v>ok</v>
          </cell>
          <cell r="H56" t="str">
            <v>Antwerpen, 10/11/09</v>
          </cell>
          <cell r="I56" t="str">
            <v>Dr. R Chappel</v>
          </cell>
          <cell r="J56" t="str">
            <v>149</v>
          </cell>
        </row>
        <row r="57">
          <cell r="A57" t="str">
            <v>Hamels Hanne</v>
          </cell>
          <cell r="B57" t="str">
            <v>Spinnaker</v>
          </cell>
          <cell r="C57" t="str">
            <v>BC4</v>
          </cell>
          <cell r="D57">
            <v>33671</v>
          </cell>
          <cell r="E57">
            <v>26</v>
          </cell>
          <cell r="F57">
            <v>0</v>
          </cell>
          <cell r="G57" t="str">
            <v>ok</v>
          </cell>
          <cell r="H57" t="str">
            <v>Antwerpen, 13/12/2011</v>
          </cell>
          <cell r="I57" t="str">
            <v>Dr. R Chappel</v>
          </cell>
          <cell r="J57" t="str">
            <v>168</v>
          </cell>
        </row>
        <row r="58">
          <cell r="A58" t="str">
            <v>Hanzen Werner</v>
          </cell>
          <cell r="B58" t="str">
            <v>Wapper</v>
          </cell>
          <cell r="C58" t="str">
            <v>BC2</v>
          </cell>
          <cell r="D58">
            <v>25527</v>
          </cell>
          <cell r="E58">
            <v>49</v>
          </cell>
          <cell r="F58">
            <v>0</v>
          </cell>
          <cell r="G58" t="str">
            <v>ok</v>
          </cell>
          <cell r="H58" t="str">
            <v>Lint 24.11.96</v>
          </cell>
          <cell r="I58" t="str">
            <v>Dr. R Chappel</v>
          </cell>
          <cell r="J58" t="str">
            <v>030</v>
          </cell>
        </row>
        <row r="59">
          <cell r="A59" t="str">
            <v>Hennissen Gerrit</v>
          </cell>
          <cell r="B59" t="str">
            <v>Wapper</v>
          </cell>
          <cell r="C59" t="str">
            <v>BC3</v>
          </cell>
          <cell r="D59">
            <v>20329</v>
          </cell>
          <cell r="E59">
            <v>63</v>
          </cell>
          <cell r="F59">
            <v>0</v>
          </cell>
          <cell r="G59" t="str">
            <v>Non-CP</v>
          </cell>
          <cell r="H59" t="str">
            <v>Antwerpen, 10/01/2006</v>
          </cell>
          <cell r="I59" t="str">
            <v>Dr. R Chappel</v>
          </cell>
          <cell r="J59" t="str">
            <v>107</v>
          </cell>
        </row>
        <row r="60">
          <cell r="A60" t="str">
            <v>Herbots Dries</v>
          </cell>
          <cell r="B60" t="str">
            <v>Bodie</v>
          </cell>
          <cell r="C60" t="str">
            <v>BC4</v>
          </cell>
          <cell r="D60">
            <v>20093</v>
          </cell>
          <cell r="E60">
            <v>63</v>
          </cell>
          <cell r="F60">
            <v>0</v>
          </cell>
          <cell r="G60" t="str">
            <v>ok</v>
          </cell>
          <cell r="H60" t="str">
            <v>Antwerpen, 28/05/08</v>
          </cell>
          <cell r="I60" t="str">
            <v>Dr. R Chappel</v>
          </cell>
          <cell r="J60" t="str">
            <v>140</v>
          </cell>
        </row>
        <row r="61">
          <cell r="A61" t="str">
            <v>Huybrechts Lieve</v>
          </cell>
          <cell r="B61" t="str">
            <v>Iesport</v>
          </cell>
          <cell r="C61" t="str">
            <v>BC1</v>
          </cell>
          <cell r="D61">
            <v>1</v>
          </cell>
          <cell r="E61">
            <v>118</v>
          </cell>
          <cell r="F61">
            <v>1</v>
          </cell>
          <cell r="G61" t="str">
            <v>ok</v>
          </cell>
          <cell r="H61" t="str">
            <v>Diepenbeek 09/02/02</v>
          </cell>
          <cell r="I61" t="str">
            <v>Dr. R Chappel</v>
          </cell>
          <cell r="J61" t="str">
            <v>014</v>
          </cell>
        </row>
        <row r="62">
          <cell r="A62" t="str">
            <v>Jonckheere Tine</v>
          </cell>
          <cell r="B62" t="str">
            <v>GIDOS</v>
          </cell>
          <cell r="C62" t="str">
            <v>BC4</v>
          </cell>
          <cell r="D62">
            <v>34073</v>
          </cell>
          <cell r="E62">
            <v>25</v>
          </cell>
          <cell r="F62">
            <v>0</v>
          </cell>
          <cell r="G62" t="str">
            <v>ok</v>
          </cell>
          <cell r="H62" t="str">
            <v>Antwerpen, 25/08/10</v>
          </cell>
          <cell r="I62" t="str">
            <v>Dr. R Chappel</v>
          </cell>
          <cell r="J62" t="str">
            <v>159</v>
          </cell>
        </row>
        <row r="63">
          <cell r="A63" t="str">
            <v>Kampers Daphne</v>
          </cell>
          <cell r="B63" t="str">
            <v>Iesport</v>
          </cell>
          <cell r="C63" t="str">
            <v>BC4</v>
          </cell>
          <cell r="D63">
            <v>32891</v>
          </cell>
          <cell r="E63">
            <v>28</v>
          </cell>
          <cell r="F63">
            <v>0</v>
          </cell>
          <cell r="G63" t="str">
            <v>ok</v>
          </cell>
          <cell r="H63" t="str">
            <v>Diepenbeek 09/02/02</v>
          </cell>
          <cell r="I63" t="str">
            <v>Dr. R Chappel</v>
          </cell>
          <cell r="J63" t="str">
            <v>026</v>
          </cell>
        </row>
        <row r="64">
          <cell r="A64" t="str">
            <v>Kemels Jo</v>
          </cell>
          <cell r="B64" t="str">
            <v>Wapper</v>
          </cell>
          <cell r="C64" t="str">
            <v>BC2</v>
          </cell>
          <cell r="D64">
            <v>28424</v>
          </cell>
          <cell r="E64">
            <v>41</v>
          </cell>
          <cell r="F64">
            <v>0</v>
          </cell>
          <cell r="G64" t="str">
            <v>ok</v>
          </cell>
          <cell r="H64" t="str">
            <v>Antwerpen 15.01.02</v>
          </cell>
          <cell r="I64" t="str">
            <v>Dr. R Chappel</v>
          </cell>
          <cell r="J64" t="str">
            <v>036</v>
          </cell>
        </row>
        <row r="65">
          <cell r="A65" t="str">
            <v>Kloeck Wouter</v>
          </cell>
          <cell r="B65" t="str">
            <v>MGJ</v>
          </cell>
          <cell r="C65" t="str">
            <v>BC3</v>
          </cell>
          <cell r="D65">
            <v>28743</v>
          </cell>
          <cell r="E65">
            <v>40</v>
          </cell>
          <cell r="F65">
            <v>1</v>
          </cell>
          <cell r="G65" t="str">
            <v>ok</v>
          </cell>
          <cell r="H65" t="str">
            <v>WK Portugal 2002</v>
          </cell>
          <cell r="I65" t="str">
            <v>CP ISRA</v>
          </cell>
          <cell r="J65" t="str">
            <v>152</v>
          </cell>
        </row>
        <row r="66">
          <cell r="A66" t="str">
            <v>Knaepen Kevin</v>
          </cell>
          <cell r="B66" t="str">
            <v>Bodie</v>
          </cell>
          <cell r="C66" t="str">
            <v>BC3</v>
          </cell>
          <cell r="D66">
            <v>30947</v>
          </cell>
          <cell r="E66">
            <v>34</v>
          </cell>
          <cell r="F66">
            <v>0</v>
          </cell>
          <cell r="G66" t="str">
            <v>ok</v>
          </cell>
          <cell r="H66" t="str">
            <v>Antwerpen, 25/05/2007</v>
          </cell>
          <cell r="I66" t="str">
            <v>Dr. R Chappel</v>
          </cell>
          <cell r="J66" t="str">
            <v>099/125</v>
          </cell>
        </row>
        <row r="67">
          <cell r="A67" t="str">
            <v>Lagaert Damiel</v>
          </cell>
          <cell r="B67" t="str">
            <v>ASCTR</v>
          </cell>
          <cell r="C67" t="str">
            <v>BC5</v>
          </cell>
          <cell r="D67">
            <v>18902</v>
          </cell>
          <cell r="E67">
            <v>67</v>
          </cell>
          <cell r="F67">
            <v>0</v>
          </cell>
          <cell r="G67" t="str">
            <v>ok</v>
          </cell>
          <cell r="H67" t="str">
            <v>Antwerpen, 10/01/2006</v>
          </cell>
          <cell r="I67" t="str">
            <v>Dr. R Chappel</v>
          </cell>
          <cell r="J67" t="str">
            <v>105</v>
          </cell>
        </row>
        <row r="68">
          <cell r="A68" t="str">
            <v>Lamberechts Julie</v>
          </cell>
          <cell r="B68" t="str">
            <v>MGJ</v>
          </cell>
          <cell r="C68" t="str">
            <v>BC3</v>
          </cell>
          <cell r="D68">
            <v>33209</v>
          </cell>
          <cell r="E68">
            <v>28</v>
          </cell>
          <cell r="F68">
            <v>0</v>
          </cell>
          <cell r="G68" t="str">
            <v>ok</v>
          </cell>
          <cell r="H68" t="str">
            <v>Brasschaat, 16/06/01</v>
          </cell>
          <cell r="I68" t="str">
            <v>Dr. R Chappel</v>
          </cell>
          <cell r="J68" t="str">
            <v>054</v>
          </cell>
        </row>
        <row r="69">
          <cell r="A69" t="str">
            <v>Leenknecht Sander</v>
          </cell>
          <cell r="B69" t="str">
            <v>GIDOS</v>
          </cell>
          <cell r="C69" t="str">
            <v>BC1</v>
          </cell>
          <cell r="D69">
            <v>35219</v>
          </cell>
          <cell r="E69">
            <v>22</v>
          </cell>
          <cell r="F69">
            <v>0</v>
          </cell>
          <cell r="G69" t="str">
            <v>ok</v>
          </cell>
          <cell r="H69" t="str">
            <v>Antwerpen, 25/08/2010</v>
          </cell>
          <cell r="I69" t="str">
            <v>Dr. R Chappel</v>
          </cell>
          <cell r="J69" t="str">
            <v>165</v>
          </cell>
        </row>
        <row r="70">
          <cell r="A70" t="str">
            <v>Lemmens Jimmy</v>
          </cell>
          <cell r="B70" t="str">
            <v>Bodie</v>
          </cell>
          <cell r="C70" t="str">
            <v>BC4</v>
          </cell>
          <cell r="D70">
            <v>29865</v>
          </cell>
          <cell r="E70">
            <v>37</v>
          </cell>
          <cell r="F70">
            <v>0</v>
          </cell>
          <cell r="G70" t="str">
            <v>OV 2001</v>
          </cell>
          <cell r="H70" t="str">
            <v>Herentals, 24/02/01</v>
          </cell>
          <cell r="I70" t="str">
            <v>Dr. R Chappel</v>
          </cell>
          <cell r="J70" t="str">
            <v>050</v>
          </cell>
        </row>
        <row r="71">
          <cell r="A71" t="str">
            <v>Leunis Danny</v>
          </cell>
          <cell r="B71" t="str">
            <v>MGJ</v>
          </cell>
          <cell r="C71" t="str">
            <v>BC2</v>
          </cell>
          <cell r="D71">
            <v>23598</v>
          </cell>
          <cell r="E71">
            <v>54</v>
          </cell>
          <cell r="F71">
            <v>0</v>
          </cell>
          <cell r="G71" t="str">
            <v>ok</v>
          </cell>
          <cell r="H71" t="str">
            <v>Wommelgem, 20/02/2007</v>
          </cell>
          <cell r="I71" t="str">
            <v>Dr. R Chappel</v>
          </cell>
          <cell r="J71" t="str">
            <v>124</v>
          </cell>
        </row>
        <row r="72">
          <cell r="A72" t="str">
            <v>Leurs Julie</v>
          </cell>
          <cell r="B72" t="str">
            <v>GIDOS</v>
          </cell>
          <cell r="C72" t="str">
            <v>BC2</v>
          </cell>
          <cell r="D72">
            <v>33133</v>
          </cell>
          <cell r="E72">
            <v>28</v>
          </cell>
          <cell r="F72">
            <v>0</v>
          </cell>
          <cell r="G72" t="str">
            <v>ok</v>
          </cell>
          <cell r="H72" t="str">
            <v>Antwerpen, 28/12/2005</v>
          </cell>
          <cell r="I72" t="str">
            <v>Dr. R Chappel</v>
          </cell>
          <cell r="J72" t="str">
            <v>103</v>
          </cell>
        </row>
        <row r="73">
          <cell r="A73" t="str">
            <v>Leyn Danitsja</v>
          </cell>
          <cell r="B73" t="str">
            <v>GIDOS</v>
          </cell>
          <cell r="C73" t="str">
            <v>BC2</v>
          </cell>
          <cell r="D73">
            <v>31475</v>
          </cell>
          <cell r="E73">
            <v>32</v>
          </cell>
          <cell r="F73">
            <v>0</v>
          </cell>
          <cell r="G73" t="str">
            <v>ok</v>
          </cell>
          <cell r="H73" t="str">
            <v>Herentals, 18/11/2006</v>
          </cell>
          <cell r="I73" t="str">
            <v>Dr. R Chappel</v>
          </cell>
          <cell r="J73" t="str">
            <v>072/121</v>
          </cell>
        </row>
        <row r="74">
          <cell r="A74" t="str">
            <v>Londers Thijs</v>
          </cell>
          <cell r="B74" t="str">
            <v>Somival</v>
          </cell>
          <cell r="C74" t="str">
            <v>BC1</v>
          </cell>
          <cell r="D74">
            <v>31566</v>
          </cell>
          <cell r="E74">
            <v>32</v>
          </cell>
          <cell r="F74">
            <v>0</v>
          </cell>
          <cell r="G74" t="str">
            <v>ok</v>
          </cell>
          <cell r="H74" t="str">
            <v>Antwerpen, 21/11/2007</v>
          </cell>
          <cell r="I74" t="str">
            <v>Dr. R Chappel</v>
          </cell>
          <cell r="J74" t="str">
            <v>136</v>
          </cell>
        </row>
        <row r="75">
          <cell r="A75" t="str">
            <v>Luts Jan</v>
          </cell>
          <cell r="B75" t="str">
            <v>Iesport</v>
          </cell>
          <cell r="C75" t="str">
            <v>BC3</v>
          </cell>
          <cell r="D75">
            <v>24385</v>
          </cell>
          <cell r="E75">
            <v>52</v>
          </cell>
          <cell r="F75">
            <v>0</v>
          </cell>
          <cell r="G75" t="str">
            <v>ok</v>
          </cell>
          <cell r="H75" t="str">
            <v>Diepenbeek 09/02/02</v>
          </cell>
          <cell r="I75" t="str">
            <v>Dr. R Chappel</v>
          </cell>
          <cell r="J75" t="str">
            <v>017</v>
          </cell>
        </row>
        <row r="76">
          <cell r="A76" t="str">
            <v>Maes Karen</v>
          </cell>
          <cell r="B76" t="str">
            <v>GIDOS</v>
          </cell>
          <cell r="C76" t="str">
            <v>BC1</v>
          </cell>
          <cell r="D76">
            <v>32166</v>
          </cell>
          <cell r="E76">
            <v>30</v>
          </cell>
          <cell r="F76">
            <v>0</v>
          </cell>
          <cell r="G76" t="str">
            <v>ok</v>
          </cell>
          <cell r="H76" t="str">
            <v>Gits, 11.12.2002</v>
          </cell>
          <cell r="I76" t="str">
            <v>Dr. R Chappel</v>
          </cell>
          <cell r="J76" t="str">
            <v>085</v>
          </cell>
        </row>
        <row r="77">
          <cell r="A77" t="str">
            <v>Meeus Bert</v>
          </cell>
          <cell r="B77" t="str">
            <v>Iesport</v>
          </cell>
          <cell r="C77" t="str">
            <v>BC1</v>
          </cell>
          <cell r="D77">
            <v>27614</v>
          </cell>
          <cell r="E77">
            <v>43</v>
          </cell>
          <cell r="F77">
            <v>1</v>
          </cell>
          <cell r="G77" t="str">
            <v>ok</v>
          </cell>
          <cell r="H77" t="str">
            <v>WK Portugal 2002</v>
          </cell>
          <cell r="I77" t="str">
            <v>CP ISRA</v>
          </cell>
          <cell r="J77" t="str">
            <v>155</v>
          </cell>
        </row>
        <row r="78">
          <cell r="A78" t="str">
            <v>Meyfroodt Kristof</v>
          </cell>
          <cell r="B78" t="str">
            <v>GIDOS</v>
          </cell>
          <cell r="C78" t="str">
            <v>BC2</v>
          </cell>
          <cell r="D78">
            <v>32213</v>
          </cell>
          <cell r="E78">
            <v>30</v>
          </cell>
          <cell r="F78">
            <v>2</v>
          </cell>
          <cell r="G78" t="str">
            <v>ok</v>
          </cell>
          <cell r="H78" t="str">
            <v>Gits 11.12.02</v>
          </cell>
          <cell r="I78" t="str">
            <v>Dr. R Chappel</v>
          </cell>
          <cell r="J78" t="str">
            <v>073</v>
          </cell>
        </row>
        <row r="79">
          <cell r="A79" t="str">
            <v>Meys Bruno</v>
          </cell>
          <cell r="B79" t="str">
            <v>Wapper</v>
          </cell>
          <cell r="C79" t="str">
            <v>BC2</v>
          </cell>
          <cell r="D79">
            <v>24567</v>
          </cell>
          <cell r="E79">
            <v>51</v>
          </cell>
          <cell r="F79">
            <v>0</v>
          </cell>
          <cell r="G79" t="str">
            <v>ok</v>
          </cell>
          <cell r="H79" t="str">
            <v>Antwerpen 01.12.99</v>
          </cell>
          <cell r="I79" t="str">
            <v>Dr. R Chappel</v>
          </cell>
          <cell r="J79" t="str">
            <v>027</v>
          </cell>
        </row>
        <row r="80">
          <cell r="A80" t="str">
            <v>Meyvaert Bo</v>
          </cell>
          <cell r="B80" t="str">
            <v>Landegem Sport</v>
          </cell>
          <cell r="C80" t="str">
            <v>BC3</v>
          </cell>
          <cell r="D80">
            <v>33012</v>
          </cell>
          <cell r="E80">
            <v>28</v>
          </cell>
          <cell r="F80">
            <v>0</v>
          </cell>
          <cell r="G80" t="str">
            <v>ok</v>
          </cell>
          <cell r="H80" t="str">
            <v>Landegem, 17/06/2003</v>
          </cell>
          <cell r="I80" t="str">
            <v>Dr. R Chappel</v>
          </cell>
          <cell r="J80" t="str">
            <v>091</v>
          </cell>
        </row>
        <row r="81">
          <cell r="A81" t="str">
            <v>Muys Sam</v>
          </cell>
          <cell r="B81" t="str">
            <v>Wapper</v>
          </cell>
          <cell r="C81" t="str">
            <v>BC1</v>
          </cell>
          <cell r="D81">
            <v>29152</v>
          </cell>
          <cell r="E81">
            <v>39</v>
          </cell>
          <cell r="F81">
            <v>0</v>
          </cell>
          <cell r="G81" t="str">
            <v>ok</v>
          </cell>
          <cell r="H81" t="str">
            <v>Lint 24.11.96</v>
          </cell>
          <cell r="I81" t="str">
            <v>Dr. R Chappel</v>
          </cell>
          <cell r="J81" t="str">
            <v>029</v>
          </cell>
        </row>
        <row r="82">
          <cell r="A82" t="str">
            <v>Naelaerts Joris</v>
          </cell>
          <cell r="B82" t="str">
            <v>Bodie</v>
          </cell>
          <cell r="C82" t="str">
            <v>BC5</v>
          </cell>
          <cell r="D82">
            <v>29566</v>
          </cell>
          <cell r="E82">
            <v>38</v>
          </cell>
          <cell r="F82">
            <v>0</v>
          </cell>
          <cell r="G82" t="str">
            <v>ok</v>
          </cell>
          <cell r="H82" t="str">
            <v>Diepenbeek 09/02/02</v>
          </cell>
          <cell r="I82" t="str">
            <v>Dr. R Chappel</v>
          </cell>
          <cell r="J82" t="str">
            <v>019</v>
          </cell>
        </row>
        <row r="83">
          <cell r="A83" t="str">
            <v>Neyens Sven</v>
          </cell>
          <cell r="B83" t="str">
            <v>Bodie</v>
          </cell>
          <cell r="C83" t="str">
            <v>BC2</v>
          </cell>
          <cell r="D83">
            <v>29649</v>
          </cell>
          <cell r="E83">
            <v>37</v>
          </cell>
          <cell r="F83">
            <v>0</v>
          </cell>
          <cell r="G83" t="str">
            <v>ok</v>
          </cell>
          <cell r="H83" t="str">
            <v>Diepenbeek 09/02/02</v>
          </cell>
          <cell r="I83" t="str">
            <v>Dr. R Chappel</v>
          </cell>
          <cell r="J83" t="str">
            <v>063</v>
          </cell>
        </row>
        <row r="84">
          <cell r="A84" t="str">
            <v>Nouws Glenn</v>
          </cell>
          <cell r="B84" t="str">
            <v>Spinnaker</v>
          </cell>
          <cell r="C84" t="str">
            <v>BC4</v>
          </cell>
          <cell r="D84">
            <v>33513</v>
          </cell>
          <cell r="E84">
            <v>27</v>
          </cell>
          <cell r="F84">
            <v>0</v>
          </cell>
          <cell r="G84" t="str">
            <v>ok</v>
          </cell>
          <cell r="H84" t="str">
            <v>Antwerpen, 13/12/2011</v>
          </cell>
          <cell r="I84" t="str">
            <v>Dr. R Chappel</v>
          </cell>
          <cell r="J84" t="str">
            <v>167</v>
          </cell>
        </row>
        <row r="85">
          <cell r="A85" t="str">
            <v>Omer Guney</v>
          </cell>
          <cell r="B85" t="str">
            <v>Bodie</v>
          </cell>
          <cell r="C85" t="str">
            <v>BC3</v>
          </cell>
          <cell r="D85">
            <v>35222</v>
          </cell>
          <cell r="E85">
            <v>22</v>
          </cell>
          <cell r="F85">
            <v>0</v>
          </cell>
          <cell r="G85" t="str">
            <v>ok</v>
          </cell>
          <cell r="H85" t="str">
            <v>Antwerpen, 20/04/2009</v>
          </cell>
          <cell r="I85" t="str">
            <v>Dr. R Chappel</v>
          </cell>
          <cell r="J85" t="str">
            <v>144</v>
          </cell>
        </row>
        <row r="86">
          <cell r="A86" t="str">
            <v>Palmen Boy</v>
          </cell>
          <cell r="B86" t="str">
            <v>Bodie</v>
          </cell>
          <cell r="C86" t="str">
            <v>BC1</v>
          </cell>
          <cell r="D86">
            <v>34082</v>
          </cell>
          <cell r="E86">
            <v>25</v>
          </cell>
          <cell r="F86">
            <v>0</v>
          </cell>
          <cell r="G86" t="str">
            <v>ok</v>
          </cell>
          <cell r="H86" t="str">
            <v>Antwerpen, 25/05/2007</v>
          </cell>
          <cell r="I86" t="str">
            <v>Dr. R Chappel</v>
          </cell>
          <cell r="J86" t="str">
            <v>098/ 104/ 126</v>
          </cell>
        </row>
        <row r="87">
          <cell r="A87" t="str">
            <v>Peene Jaan</v>
          </cell>
          <cell r="B87" t="str">
            <v>GIDOS</v>
          </cell>
          <cell r="C87" t="str">
            <v>BC2</v>
          </cell>
          <cell r="D87">
            <v>37243</v>
          </cell>
          <cell r="E87">
            <v>17</v>
          </cell>
          <cell r="F87">
            <v>0</v>
          </cell>
          <cell r="G87" t="str">
            <v>ok</v>
          </cell>
        </row>
        <row r="88">
          <cell r="A88" t="str">
            <v>Peeters Jana</v>
          </cell>
          <cell r="B88" t="str">
            <v>Spinnaker</v>
          </cell>
          <cell r="C88" t="str">
            <v>BC1</v>
          </cell>
          <cell r="D88">
            <v>34898</v>
          </cell>
          <cell r="E88">
            <v>23</v>
          </cell>
          <cell r="F88">
            <v>0</v>
          </cell>
          <cell r="G88" t="str">
            <v>ok</v>
          </cell>
          <cell r="H88" t="str">
            <v>Antwerpen, 19/10/10</v>
          </cell>
          <cell r="I88" t="str">
            <v>Dr. R Chappel</v>
          </cell>
          <cell r="J88" t="str">
            <v>163</v>
          </cell>
        </row>
        <row r="89">
          <cell r="A89" t="str">
            <v>Peeters Katia</v>
          </cell>
          <cell r="B89" t="str">
            <v>Wapper</v>
          </cell>
          <cell r="C89" t="str">
            <v>BC2</v>
          </cell>
          <cell r="D89">
            <v>30765</v>
          </cell>
          <cell r="E89">
            <v>34</v>
          </cell>
          <cell r="F89">
            <v>0</v>
          </cell>
          <cell r="G89" t="str">
            <v>ok</v>
          </cell>
          <cell r="H89" t="str">
            <v>Wommelgem, 10/12/2004</v>
          </cell>
          <cell r="I89" t="str">
            <v>Dr. R Chappel</v>
          </cell>
          <cell r="J89" t="str">
            <v>092</v>
          </cell>
        </row>
        <row r="90">
          <cell r="A90" t="str">
            <v>Peeters Kenny</v>
          </cell>
          <cell r="B90" t="str">
            <v>Iesport</v>
          </cell>
          <cell r="C90" t="str">
            <v>BC1</v>
          </cell>
          <cell r="D90">
            <v>29241</v>
          </cell>
          <cell r="E90">
            <v>38</v>
          </cell>
          <cell r="F90">
            <v>0</v>
          </cell>
          <cell r="G90" t="str">
            <v>ok</v>
          </cell>
          <cell r="H90" t="str">
            <v>Antwerpen, 03/02/99</v>
          </cell>
          <cell r="I90" t="str">
            <v>Dr. R Chappel</v>
          </cell>
          <cell r="J90" t="str">
            <v>060</v>
          </cell>
        </row>
        <row r="91">
          <cell r="A91" t="str">
            <v>Peeters Manu</v>
          </cell>
          <cell r="B91" t="str">
            <v>MGJ</v>
          </cell>
          <cell r="C91" t="str">
            <v>BC2</v>
          </cell>
          <cell r="D91">
            <v>28404</v>
          </cell>
          <cell r="E91">
            <v>41</v>
          </cell>
          <cell r="F91">
            <v>0</v>
          </cell>
          <cell r="G91" t="str">
            <v>ok</v>
          </cell>
          <cell r="H91" t="str">
            <v>09/01/1998</v>
          </cell>
          <cell r="I91" t="str">
            <v>Dr. R Chappel</v>
          </cell>
          <cell r="J91" t="str">
            <v>011</v>
          </cell>
        </row>
        <row r="92">
          <cell r="A92" t="str">
            <v>Persijn Sven</v>
          </cell>
          <cell r="B92" t="str">
            <v>MGJ</v>
          </cell>
          <cell r="C92" t="str">
            <v>BC3</v>
          </cell>
          <cell r="D92">
            <v>27945</v>
          </cell>
          <cell r="E92">
            <v>42</v>
          </cell>
          <cell r="F92">
            <v>0</v>
          </cell>
          <cell r="G92" t="str">
            <v>ok</v>
          </cell>
          <cell r="H92" t="str">
            <v>WC Argentina 1999</v>
          </cell>
          <cell r="I92" t="str">
            <v>CP ISRA</v>
          </cell>
          <cell r="J92" t="str">
            <v>112</v>
          </cell>
        </row>
        <row r="93">
          <cell r="A93" t="str">
            <v>Pinxten Tina</v>
          </cell>
          <cell r="B93" t="str">
            <v>Landegem Sport</v>
          </cell>
          <cell r="C93" t="str">
            <v>BC2</v>
          </cell>
          <cell r="D93">
            <v>27408</v>
          </cell>
          <cell r="E93">
            <v>43</v>
          </cell>
          <cell r="F93">
            <v>0</v>
          </cell>
          <cell r="G93" t="str">
            <v>ok</v>
          </cell>
          <cell r="H93" t="str">
            <v>Herentals, 18/11/2006</v>
          </cell>
          <cell r="I93" t="str">
            <v>Dr. R Chappel</v>
          </cell>
          <cell r="J93" t="str">
            <v>102/116</v>
          </cell>
        </row>
        <row r="94">
          <cell r="A94" t="str">
            <v>Putzeys Stephane</v>
          </cell>
          <cell r="B94" t="str">
            <v>CSED</v>
          </cell>
          <cell r="C94" t="str">
            <v>BC3</v>
          </cell>
          <cell r="D94">
            <v>32021</v>
          </cell>
          <cell r="E94">
            <v>31</v>
          </cell>
          <cell r="F94">
            <v>0</v>
          </cell>
          <cell r="G94" t="str">
            <v>ok</v>
          </cell>
          <cell r="H94" t="str">
            <v>Bienne, 06/02/04</v>
          </cell>
          <cell r="I94" t="str">
            <v>Dr. B.Turine</v>
          </cell>
          <cell r="J94" t="str">
            <v>088</v>
          </cell>
        </row>
        <row r="95">
          <cell r="A95" t="str">
            <v>Renshofer Tom</v>
          </cell>
          <cell r="B95" t="str">
            <v>Boccia Gent</v>
          </cell>
          <cell r="C95" t="str">
            <v>BC3</v>
          </cell>
          <cell r="D95">
            <v>29590</v>
          </cell>
          <cell r="E95">
            <v>37</v>
          </cell>
          <cell r="F95">
            <v>0</v>
          </cell>
          <cell r="G95" t="str">
            <v>ok</v>
          </cell>
          <cell r="H95" t="str">
            <v>Brasschaat, 16/06/01</v>
          </cell>
          <cell r="I95" t="str">
            <v>Dr. R Chappel</v>
          </cell>
          <cell r="J95" t="str">
            <v>056</v>
          </cell>
        </row>
        <row r="96">
          <cell r="A96" t="str">
            <v>Ressauw Yani</v>
          </cell>
          <cell r="B96" t="str">
            <v>Wapper</v>
          </cell>
          <cell r="C96" t="str">
            <v>BC3</v>
          </cell>
          <cell r="D96">
            <v>35920</v>
          </cell>
          <cell r="E96">
            <v>20</v>
          </cell>
          <cell r="F96">
            <v>0</v>
          </cell>
          <cell r="G96" t="str">
            <v>ok</v>
          </cell>
          <cell r="H96" t="str">
            <v>Antwerpen, 27/10/2010</v>
          </cell>
          <cell r="I96" t="str">
            <v>Dr. R Chappel</v>
          </cell>
          <cell r="J96" t="str">
            <v>158</v>
          </cell>
        </row>
        <row r="97">
          <cell r="A97" t="str">
            <v>Richard Houart</v>
          </cell>
          <cell r="B97" t="str">
            <v>CSED</v>
          </cell>
          <cell r="C97" t="str">
            <v>BC3</v>
          </cell>
          <cell r="D97">
            <v>26698</v>
          </cell>
          <cell r="E97">
            <v>45</v>
          </cell>
          <cell r="F97">
            <v>0</v>
          </cell>
          <cell r="G97" t="str">
            <v>ok</v>
          </cell>
          <cell r="H97" t="str">
            <v>Bienne, 06/02/04</v>
          </cell>
          <cell r="I97" t="str">
            <v>Dr. B.Turine</v>
          </cell>
          <cell r="J97" t="str">
            <v>089</v>
          </cell>
        </row>
        <row r="98">
          <cell r="A98" t="str">
            <v>Rock Sheila</v>
          </cell>
          <cell r="B98" t="str">
            <v>GIDOS</v>
          </cell>
          <cell r="C98" t="str">
            <v>BC2</v>
          </cell>
          <cell r="E98">
            <v>0</v>
          </cell>
          <cell r="F98">
            <v>0</v>
          </cell>
          <cell r="G98" t="str">
            <v>ok</v>
          </cell>
          <cell r="H98" t="str">
            <v>Lint 24.11.96</v>
          </cell>
          <cell r="I98" t="str">
            <v>Dr. R Chappel</v>
          </cell>
          <cell r="J98" t="str">
            <v>010</v>
          </cell>
        </row>
        <row r="99">
          <cell r="A99" t="str">
            <v>Rombouts Francis</v>
          </cell>
          <cell r="B99" t="str">
            <v>Iesport</v>
          </cell>
          <cell r="C99" t="str">
            <v>BC2</v>
          </cell>
          <cell r="D99">
            <v>30723</v>
          </cell>
          <cell r="E99">
            <v>34</v>
          </cell>
          <cell r="F99">
            <v>3</v>
          </cell>
          <cell r="G99" t="str">
            <v>ok</v>
          </cell>
          <cell r="H99" t="str">
            <v>WC Argentina 1999</v>
          </cell>
          <cell r="I99" t="str">
            <v>CP ISRA</v>
          </cell>
        </row>
        <row r="100">
          <cell r="A100" t="str">
            <v>Rooselaers Leen</v>
          </cell>
          <cell r="B100" t="str">
            <v>Bodie</v>
          </cell>
          <cell r="C100" t="str">
            <v>BC1</v>
          </cell>
          <cell r="D100">
            <v>33513</v>
          </cell>
          <cell r="E100">
            <v>27</v>
          </cell>
          <cell r="F100">
            <v>0</v>
          </cell>
          <cell r="G100" t="str">
            <v>OV 2010</v>
          </cell>
          <cell r="H100" t="str">
            <v>Antwerpen, 30/11/2009</v>
          </cell>
          <cell r="I100" t="str">
            <v>Dr. R Chappel</v>
          </cell>
          <cell r="J100" t="str">
            <v>146</v>
          </cell>
        </row>
        <row r="101">
          <cell r="A101" t="str">
            <v>Roothooft Walther</v>
          </cell>
          <cell r="B101" t="str">
            <v>Wapper</v>
          </cell>
          <cell r="C101" t="str">
            <v>BC4</v>
          </cell>
          <cell r="D101">
            <v>24825</v>
          </cell>
          <cell r="E101">
            <v>51</v>
          </cell>
          <cell r="F101">
            <v>0</v>
          </cell>
          <cell r="G101" t="str">
            <v>ok</v>
          </cell>
          <cell r="H101" t="str">
            <v>Lint 24.11.96</v>
          </cell>
          <cell r="I101" t="str">
            <v>Dr. R Chappel</v>
          </cell>
          <cell r="J101" t="str">
            <v>010</v>
          </cell>
        </row>
        <row r="102">
          <cell r="A102" t="str">
            <v>Sano Julie</v>
          </cell>
          <cell r="B102" t="str">
            <v>MGJ</v>
          </cell>
          <cell r="C102" t="str">
            <v>BC2</v>
          </cell>
          <cell r="D102">
            <v>30064</v>
          </cell>
          <cell r="E102">
            <v>36</v>
          </cell>
          <cell r="F102">
            <v>0</v>
          </cell>
          <cell r="G102" t="str">
            <v>ok</v>
          </cell>
          <cell r="H102" t="str">
            <v>Herentals, 24/02/01</v>
          </cell>
          <cell r="I102" t="str">
            <v>Dr. R Chappel</v>
          </cell>
          <cell r="J102" t="str">
            <v>062</v>
          </cell>
        </row>
        <row r="103">
          <cell r="A103" t="str">
            <v>Schellekens Jan</v>
          </cell>
          <cell r="B103" t="str">
            <v>MGJ</v>
          </cell>
          <cell r="C103" t="str">
            <v>BC1</v>
          </cell>
          <cell r="D103">
            <v>29535</v>
          </cell>
          <cell r="E103">
            <v>38</v>
          </cell>
          <cell r="F103">
            <v>0</v>
          </cell>
          <cell r="G103" t="str">
            <v>ok</v>
          </cell>
          <cell r="H103" t="str">
            <v>Lint 24.11.96</v>
          </cell>
          <cell r="I103" t="str">
            <v>Dr. R Chappel</v>
          </cell>
          <cell r="J103" t="str">
            <v>010</v>
          </cell>
        </row>
        <row r="104">
          <cell r="A104" t="str">
            <v>Suvee Lindsay</v>
          </cell>
          <cell r="B104" t="str">
            <v>GIDOS</v>
          </cell>
          <cell r="C104" t="str">
            <v>BC2</v>
          </cell>
          <cell r="D104">
            <v>18858</v>
          </cell>
          <cell r="E104">
            <v>67</v>
          </cell>
          <cell r="F104">
            <v>2</v>
          </cell>
          <cell r="G104" t="str">
            <v>OV 2006</v>
          </cell>
          <cell r="H104" t="str">
            <v>Herentals, 18/11/2006</v>
          </cell>
          <cell r="I104" t="str">
            <v>Dr. R Chappel</v>
          </cell>
          <cell r="J104" t="str">
            <v>066/ 071/120</v>
          </cell>
        </row>
        <row r="105">
          <cell r="A105" t="str">
            <v>Suykens Hilde</v>
          </cell>
          <cell r="B105" t="str">
            <v>Wapper</v>
          </cell>
          <cell r="C105" t="str">
            <v>BC1</v>
          </cell>
          <cell r="D105">
            <v>26377</v>
          </cell>
          <cell r="E105">
            <v>46</v>
          </cell>
          <cell r="F105">
            <v>0</v>
          </cell>
          <cell r="G105" t="str">
            <v>ok</v>
          </cell>
          <cell r="H105" t="str">
            <v>Antwerpen, 06.11.2002</v>
          </cell>
          <cell r="I105" t="str">
            <v>Dr. R Chappel</v>
          </cell>
          <cell r="J105" t="str">
            <v>075</v>
          </cell>
        </row>
        <row r="106">
          <cell r="A106" t="str">
            <v>Tanyau Horia</v>
          </cell>
          <cell r="B106" t="str">
            <v>Wapper</v>
          </cell>
          <cell r="C106" t="str">
            <v>BC1</v>
          </cell>
          <cell r="D106">
            <v>28130</v>
          </cell>
          <cell r="E106">
            <v>41</v>
          </cell>
          <cell r="F106">
            <v>0</v>
          </cell>
          <cell r="G106" t="str">
            <v>ok</v>
          </cell>
          <cell r="H106" t="str">
            <v>Herentals, 24/02/01</v>
          </cell>
          <cell r="I106" t="str">
            <v>Dr. R Chappel</v>
          </cell>
          <cell r="J106" t="str">
            <v>061</v>
          </cell>
        </row>
        <row r="107">
          <cell r="A107" t="str">
            <v>Tielemans Erik</v>
          </cell>
          <cell r="B107" t="str">
            <v>MGJ</v>
          </cell>
          <cell r="C107" t="str">
            <v>BC5</v>
          </cell>
          <cell r="D107">
            <v>28540</v>
          </cell>
          <cell r="E107">
            <v>40</v>
          </cell>
          <cell r="F107">
            <v>0</v>
          </cell>
          <cell r="G107" t="str">
            <v>ok</v>
          </cell>
          <cell r="H107" t="str">
            <v>Herentals, 18/11/2006</v>
          </cell>
          <cell r="I107" t="str">
            <v>Dr. R Chappel</v>
          </cell>
          <cell r="J107" t="str">
            <v>018/113</v>
          </cell>
        </row>
        <row r="108">
          <cell r="A108" t="str">
            <v>Torfs Kurt</v>
          </cell>
          <cell r="B108" t="str">
            <v>Iesport</v>
          </cell>
          <cell r="C108" t="str">
            <v>BC3</v>
          </cell>
          <cell r="D108">
            <v>28378</v>
          </cell>
          <cell r="E108">
            <v>41</v>
          </cell>
          <cell r="F108">
            <v>1</v>
          </cell>
          <cell r="G108" t="str">
            <v>ok</v>
          </cell>
          <cell r="H108" t="str">
            <v>??</v>
          </cell>
          <cell r="I108" t="str">
            <v>CP ISRA</v>
          </cell>
        </row>
        <row r="109">
          <cell r="A109" t="str">
            <v>Tubbax Bert</v>
          </cell>
          <cell r="B109" t="str">
            <v>GIDOS</v>
          </cell>
          <cell r="C109" t="str">
            <v>BC2</v>
          </cell>
          <cell r="D109">
            <v>33088</v>
          </cell>
          <cell r="E109">
            <v>28</v>
          </cell>
          <cell r="F109">
            <v>0</v>
          </cell>
          <cell r="G109" t="str">
            <v>ok</v>
          </cell>
          <cell r="H109" t="str">
            <v>Gits,11.12.02</v>
          </cell>
          <cell r="I109" t="str">
            <v>Dr. R Chappel</v>
          </cell>
          <cell r="J109" t="str">
            <v>084</v>
          </cell>
        </row>
        <row r="110">
          <cell r="A110" t="str">
            <v>Tulleneers Sebastian</v>
          </cell>
          <cell r="B110" t="str">
            <v>Bodie</v>
          </cell>
          <cell r="C110" t="str">
            <v>BC5</v>
          </cell>
          <cell r="D110">
            <v>35038</v>
          </cell>
          <cell r="E110">
            <v>23</v>
          </cell>
          <cell r="F110">
            <v>0</v>
          </cell>
          <cell r="H110" t="str">
            <v>Antwerpen, 20/04/2009</v>
          </cell>
          <cell r="I110" t="str">
            <v>Dr. R Chappel</v>
          </cell>
          <cell r="J110" t="str">
            <v>145</v>
          </cell>
        </row>
        <row r="111">
          <cell r="A111" t="str">
            <v>Urbain Kevin</v>
          </cell>
          <cell r="B111" t="str">
            <v>Wapper</v>
          </cell>
          <cell r="C111" t="str">
            <v>BC2</v>
          </cell>
          <cell r="D111">
            <v>31960</v>
          </cell>
          <cell r="E111">
            <v>31</v>
          </cell>
          <cell r="F111">
            <v>0</v>
          </cell>
          <cell r="G111" t="str">
            <v>ok</v>
          </cell>
          <cell r="H111" t="str">
            <v>Antwerpen 22.10.98</v>
          </cell>
          <cell r="I111" t="str">
            <v>Dr. R Chappel</v>
          </cell>
          <cell r="J111" t="str">
            <v>033</v>
          </cell>
        </row>
        <row r="112">
          <cell r="A112" t="str">
            <v>Van Ballaert Walter</v>
          </cell>
          <cell r="B112" t="str">
            <v>Iesport</v>
          </cell>
          <cell r="C112" t="str">
            <v>BC2</v>
          </cell>
          <cell r="E112">
            <v>0</v>
          </cell>
          <cell r="F112">
            <v>0</v>
          </cell>
          <cell r="G112" t="str">
            <v>ok</v>
          </cell>
          <cell r="H112" t="str">
            <v>Lint 24.11.96</v>
          </cell>
          <cell r="I112" t="str">
            <v>Dr. R Chappel</v>
          </cell>
          <cell r="J112" t="str">
            <v>010</v>
          </cell>
        </row>
        <row r="113">
          <cell r="A113" t="str">
            <v>Van de Voorde Daymon</v>
          </cell>
          <cell r="B113" t="str">
            <v>Landegem</v>
          </cell>
          <cell r="C113" t="str">
            <v>BC2</v>
          </cell>
          <cell r="D113">
            <v>34814</v>
          </cell>
          <cell r="E113">
            <v>23</v>
          </cell>
          <cell r="F113">
            <v>0</v>
          </cell>
          <cell r="G113" t="str">
            <v>ok</v>
          </cell>
          <cell r="H113" t="str">
            <v>Antwepen, 14/11/2007</v>
          </cell>
          <cell r="I113" t="str">
            <v>Dr. R Chappel</v>
          </cell>
          <cell r="J113" t="str">
            <v>133</v>
          </cell>
        </row>
        <row r="114">
          <cell r="A114" t="str">
            <v>Van Den Branden Jordy</v>
          </cell>
          <cell r="B114" t="str">
            <v>Spinnaker</v>
          </cell>
          <cell r="C114" t="str">
            <v>BC3</v>
          </cell>
          <cell r="D114">
            <v>36098</v>
          </cell>
          <cell r="E114">
            <v>20</v>
          </cell>
          <cell r="F114">
            <v>0</v>
          </cell>
          <cell r="G114" t="str">
            <v>ok</v>
          </cell>
        </row>
        <row r="115">
          <cell r="A115" t="str">
            <v>Van den Broeck Dieter</v>
          </cell>
          <cell r="B115" t="str">
            <v>Silos</v>
          </cell>
          <cell r="C115" t="str">
            <v>BC5</v>
          </cell>
          <cell r="D115">
            <v>30121</v>
          </cell>
          <cell r="E115">
            <v>36</v>
          </cell>
          <cell r="F115">
            <v>0</v>
          </cell>
          <cell r="G115" t="str">
            <v>ok</v>
          </cell>
          <cell r="H115" t="str">
            <v>Diepenbeek 09/02/02</v>
          </cell>
          <cell r="I115" t="str">
            <v>Dr. R Chappel</v>
          </cell>
          <cell r="J115" t="str">
            <v>022</v>
          </cell>
        </row>
        <row r="116">
          <cell r="A116" t="str">
            <v>Van der Bracht Peter</v>
          </cell>
          <cell r="B116" t="str">
            <v>Boccia Gent</v>
          </cell>
          <cell r="C116" t="str">
            <v>BC2</v>
          </cell>
          <cell r="D116">
            <v>33971</v>
          </cell>
          <cell r="E116">
            <v>25</v>
          </cell>
          <cell r="F116">
            <v>0</v>
          </cell>
          <cell r="G116" t="str">
            <v>ok</v>
          </cell>
        </row>
        <row r="117">
          <cell r="A117" t="str">
            <v>Van der Smissen Nicky</v>
          </cell>
          <cell r="B117" t="str">
            <v>Bodie</v>
          </cell>
          <cell r="C117" t="str">
            <v>BC3</v>
          </cell>
          <cell r="D117">
            <v>32025</v>
          </cell>
          <cell r="E117">
            <v>31</v>
          </cell>
          <cell r="F117">
            <v>0</v>
          </cell>
          <cell r="G117" t="str">
            <v>ok</v>
          </cell>
          <cell r="H117" t="str">
            <v>Herentals, 24/02/01</v>
          </cell>
          <cell r="I117" t="str">
            <v>Dr. R Chappel</v>
          </cell>
          <cell r="J117" t="str">
            <v>057</v>
          </cell>
        </row>
        <row r="118">
          <cell r="A118" t="str">
            <v>Van Dorst Bart</v>
          </cell>
          <cell r="B118" t="str">
            <v>Wapper</v>
          </cell>
          <cell r="C118" t="str">
            <v>BC2</v>
          </cell>
          <cell r="D118">
            <v>30038</v>
          </cell>
          <cell r="E118">
            <v>36</v>
          </cell>
          <cell r="F118">
            <v>0</v>
          </cell>
          <cell r="G118" t="str">
            <v>ok</v>
          </cell>
          <cell r="H118" t="str">
            <v>Antwerpen 10.04.01</v>
          </cell>
          <cell r="I118" t="str">
            <v>Dr. R Chappel</v>
          </cell>
          <cell r="J118" t="str">
            <v>034</v>
          </cell>
        </row>
        <row r="119">
          <cell r="A119" t="str">
            <v>Van Dyck Bert</v>
          </cell>
          <cell r="B119" t="str">
            <v>Wapper</v>
          </cell>
          <cell r="C119" t="str">
            <v>BC2</v>
          </cell>
          <cell r="D119">
            <v>31609</v>
          </cell>
          <cell r="E119">
            <v>32</v>
          </cell>
          <cell r="F119">
            <v>1</v>
          </cell>
          <cell r="G119" t="str">
            <v>ok</v>
          </cell>
          <cell r="H119" t="str">
            <v>Antwerpen 09.07.08</v>
          </cell>
          <cell r="I119" t="str">
            <v>Dr. R Chappel</v>
          </cell>
          <cell r="J119" t="str">
            <v>127</v>
          </cell>
        </row>
        <row r="120">
          <cell r="A120" t="str">
            <v>Van Elven Bert</v>
          </cell>
          <cell r="B120" t="str">
            <v>Spinnaker</v>
          </cell>
          <cell r="C120" t="str">
            <v>BC3</v>
          </cell>
          <cell r="D120">
            <v>30314</v>
          </cell>
          <cell r="E120">
            <v>36</v>
          </cell>
          <cell r="F120">
            <v>0</v>
          </cell>
          <cell r="G120" t="str">
            <v>Non-CP</v>
          </cell>
          <cell r="H120" t="str">
            <v>Antwerpen 13.01.2004</v>
          </cell>
          <cell r="I120" t="str">
            <v>Dr. R Chappel</v>
          </cell>
          <cell r="J120" t="str">
            <v>083</v>
          </cell>
        </row>
        <row r="121">
          <cell r="A121" t="str">
            <v>Van Hasche Sifrid</v>
          </cell>
          <cell r="B121" t="str">
            <v>Bodie</v>
          </cell>
          <cell r="C121" t="str">
            <v>BC5</v>
          </cell>
          <cell r="D121">
            <v>32841</v>
          </cell>
          <cell r="E121">
            <v>29</v>
          </cell>
          <cell r="F121">
            <v>0</v>
          </cell>
          <cell r="G121" t="str">
            <v>ok</v>
          </cell>
          <cell r="H121" t="str">
            <v>Diepenbeek 09/02/02</v>
          </cell>
          <cell r="I121" t="str">
            <v>Dr. R Chappel</v>
          </cell>
          <cell r="J121" t="str">
            <v>023</v>
          </cell>
        </row>
        <row r="122">
          <cell r="A122" t="str">
            <v>Van Lommel Jan</v>
          </cell>
          <cell r="B122" t="str">
            <v>Spinnaker</v>
          </cell>
          <cell r="C122" t="str">
            <v>BC3</v>
          </cell>
          <cell r="D122">
            <v>29448</v>
          </cell>
          <cell r="E122">
            <v>38</v>
          </cell>
          <cell r="F122">
            <v>0</v>
          </cell>
          <cell r="G122" t="str">
            <v>Non-CP</v>
          </cell>
          <cell r="H122" t="str">
            <v>Antwerpen 13.01.2004</v>
          </cell>
          <cell r="I122" t="str">
            <v>Dr. R Chappel</v>
          </cell>
          <cell r="J122" t="str">
            <v>082</v>
          </cell>
        </row>
        <row r="123">
          <cell r="A123" t="str">
            <v>Van Poele Nicki</v>
          </cell>
          <cell r="B123" t="str">
            <v>Bodie</v>
          </cell>
          <cell r="C123" t="str">
            <v>BC3</v>
          </cell>
          <cell r="D123">
            <v>31420</v>
          </cell>
          <cell r="E123">
            <v>32</v>
          </cell>
          <cell r="F123">
            <v>0</v>
          </cell>
          <cell r="G123" t="str">
            <v>ok</v>
          </cell>
          <cell r="H123" t="str">
            <v>Antwerpen, 25/05/2007</v>
          </cell>
          <cell r="I123" t="str">
            <v>Dr. R Chappel</v>
          </cell>
          <cell r="J123" t="str">
            <v>101/ 123</v>
          </cell>
        </row>
        <row r="124">
          <cell r="A124" t="str">
            <v>Van Rompaey Freia</v>
          </cell>
          <cell r="B124" t="str">
            <v>AW</v>
          </cell>
          <cell r="C124" t="str">
            <v>BC3</v>
          </cell>
          <cell r="D124">
            <v>33613</v>
          </cell>
          <cell r="E124">
            <v>26</v>
          </cell>
          <cell r="F124">
            <v>0</v>
          </cell>
          <cell r="G124" t="str">
            <v>ok</v>
          </cell>
          <cell r="H124" t="str">
            <v>Antwerpen 05.12.2006</v>
          </cell>
          <cell r="I124" t="str">
            <v>Dr. R Chappel</v>
          </cell>
          <cell r="J124" t="str">
            <v>122</v>
          </cell>
        </row>
        <row r="125">
          <cell r="A125" t="str">
            <v>Van Sanden Charly</v>
          </cell>
          <cell r="B125" t="str">
            <v>Wapper</v>
          </cell>
          <cell r="C125" t="str">
            <v>BC1</v>
          </cell>
          <cell r="D125">
            <v>17793</v>
          </cell>
          <cell r="E125">
            <v>70</v>
          </cell>
          <cell r="F125">
            <v>0</v>
          </cell>
          <cell r="G125" t="str">
            <v>ok</v>
          </cell>
          <cell r="H125" t="str">
            <v>Lint 24.11.96</v>
          </cell>
          <cell r="I125" t="str">
            <v>Dr. R Chappel</v>
          </cell>
          <cell r="J125" t="str">
            <v>031</v>
          </cell>
        </row>
        <row r="126">
          <cell r="A126" t="str">
            <v>Van Schil Jan</v>
          </cell>
          <cell r="B126" t="str">
            <v>Wapper</v>
          </cell>
          <cell r="C126" t="str">
            <v>BC1</v>
          </cell>
          <cell r="D126">
            <v>21897</v>
          </cell>
          <cell r="E126">
            <v>59</v>
          </cell>
          <cell r="F126">
            <v>0</v>
          </cell>
          <cell r="G126" t="str">
            <v>ok</v>
          </cell>
          <cell r="H126" t="str">
            <v>WC Argentina 1999</v>
          </cell>
          <cell r="I126" t="str">
            <v>CP ISRA</v>
          </cell>
          <cell r="J126" t="str">
            <v>080</v>
          </cell>
        </row>
        <row r="127">
          <cell r="A127" t="str">
            <v>Vandenabeele Hilde</v>
          </cell>
          <cell r="B127" t="str">
            <v>GIDOS</v>
          </cell>
          <cell r="C127" t="str">
            <v>BC1</v>
          </cell>
          <cell r="D127">
            <v>20544</v>
          </cell>
          <cell r="E127">
            <v>62</v>
          </cell>
          <cell r="F127">
            <v>1</v>
          </cell>
          <cell r="G127" t="str">
            <v>ok</v>
          </cell>
          <cell r="H127" t="str">
            <v>WK Portugal 2002</v>
          </cell>
          <cell r="I127" t="str">
            <v>CP ISRA</v>
          </cell>
          <cell r="J127" t="str">
            <v>156</v>
          </cell>
        </row>
        <row r="128">
          <cell r="A128" t="str">
            <v>Vanherteryck Koen</v>
          </cell>
          <cell r="B128" t="str">
            <v>Fris</v>
          </cell>
          <cell r="C128" t="str">
            <v>BC2</v>
          </cell>
          <cell r="D128">
            <v>31187</v>
          </cell>
          <cell r="E128">
            <v>33</v>
          </cell>
          <cell r="F128">
            <v>1</v>
          </cell>
          <cell r="G128" t="str">
            <v>ok</v>
          </cell>
          <cell r="H128" t="str">
            <v>Herentals, 18/11/2006</v>
          </cell>
          <cell r="I128" t="str">
            <v>Dr. R Chappel</v>
          </cell>
          <cell r="J128" t="str">
            <v>118</v>
          </cell>
        </row>
        <row r="129">
          <cell r="A129" t="str">
            <v>Vanpoucke Sander</v>
          </cell>
          <cell r="B129" t="str">
            <v>Bodie</v>
          </cell>
          <cell r="C129" t="str">
            <v>BC1</v>
          </cell>
          <cell r="D129">
            <v>33269</v>
          </cell>
          <cell r="E129">
            <v>27</v>
          </cell>
          <cell r="F129">
            <v>0</v>
          </cell>
          <cell r="G129" t="str">
            <v>ok</v>
          </cell>
          <cell r="H129" t="str">
            <v>Antwerpen, 08/12/2010</v>
          </cell>
          <cell r="I129" t="str">
            <v>Dr. R Chappel</v>
          </cell>
          <cell r="J129" t="str">
            <v>162</v>
          </cell>
        </row>
        <row r="130">
          <cell r="A130" t="str">
            <v>Vansteenkiste Dimitri</v>
          </cell>
          <cell r="B130" t="str">
            <v>Landegem Sport</v>
          </cell>
          <cell r="C130" t="str">
            <v>BC3</v>
          </cell>
          <cell r="D130">
            <v>30049</v>
          </cell>
          <cell r="E130">
            <v>36</v>
          </cell>
          <cell r="F130">
            <v>0</v>
          </cell>
          <cell r="G130" t="str">
            <v>ok</v>
          </cell>
          <cell r="H130" t="str">
            <v>Brasschaat, 16/06/01</v>
          </cell>
          <cell r="I130" t="str">
            <v>Dr. R Chappel</v>
          </cell>
          <cell r="J130" t="str">
            <v>048</v>
          </cell>
        </row>
        <row r="131">
          <cell r="A131" t="str">
            <v>Verbaenen Rik</v>
          </cell>
          <cell r="B131" t="str">
            <v>MGJ</v>
          </cell>
          <cell r="C131" t="str">
            <v>BC3</v>
          </cell>
          <cell r="D131">
            <v>27087</v>
          </cell>
          <cell r="E131">
            <v>44</v>
          </cell>
          <cell r="F131">
            <v>0</v>
          </cell>
          <cell r="G131" t="str">
            <v>ok</v>
          </cell>
          <cell r="H131" t="str">
            <v>Lint 24.11.96</v>
          </cell>
          <cell r="I131" t="str">
            <v>Dr. R Chappel</v>
          </cell>
          <cell r="J131" t="str">
            <v>010</v>
          </cell>
        </row>
        <row r="132">
          <cell r="A132" t="str">
            <v>Verbruggen Simon</v>
          </cell>
          <cell r="B132" t="str">
            <v>MGJ</v>
          </cell>
          <cell r="C132" t="str">
            <v>BC3</v>
          </cell>
          <cell r="F132">
            <v>0</v>
          </cell>
          <cell r="G132" t="str">
            <v>ok</v>
          </cell>
          <cell r="H132">
            <v>37058</v>
          </cell>
          <cell r="I132" t="str">
            <v>Dr. R Chappel</v>
          </cell>
          <cell r="J132" t="str">
            <v>086</v>
          </cell>
        </row>
        <row r="133">
          <cell r="A133" t="str">
            <v>Vercaemer Kevin</v>
          </cell>
          <cell r="B133" t="str">
            <v>GIDOS</v>
          </cell>
          <cell r="C133" t="str">
            <v>BC1</v>
          </cell>
          <cell r="D133">
            <v>35090</v>
          </cell>
          <cell r="E133">
            <v>22</v>
          </cell>
          <cell r="F133">
            <v>0</v>
          </cell>
          <cell r="G133" t="str">
            <v>ok*</v>
          </cell>
          <cell r="H133" t="str">
            <v>Antwerpen, 31/08/2011</v>
          </cell>
          <cell r="I133" t="str">
            <v>Dr. R Chappel</v>
          </cell>
          <cell r="J133" t="str">
            <v>166</v>
          </cell>
        </row>
        <row r="134">
          <cell r="A134" t="str">
            <v>Vercammen Jan</v>
          </cell>
          <cell r="B134" t="str">
            <v>Somival</v>
          </cell>
          <cell r="C134" t="str">
            <v>BC5</v>
          </cell>
          <cell r="D134">
            <v>30469</v>
          </cell>
          <cell r="E134">
            <v>35</v>
          </cell>
          <cell r="F134">
            <v>0</v>
          </cell>
          <cell r="G134" t="str">
            <v>ok</v>
          </cell>
          <cell r="H134" t="str">
            <v>Antwerpen, 21/11/2007</v>
          </cell>
          <cell r="I134" t="str">
            <v>Dr. R Chappel</v>
          </cell>
          <cell r="J134" t="str">
            <v>021/114/135</v>
          </cell>
        </row>
        <row r="135">
          <cell r="A135" t="str">
            <v>Vergauwen Bjorn</v>
          </cell>
          <cell r="B135" t="str">
            <v>Spinnaker</v>
          </cell>
          <cell r="C135" t="str">
            <v>BC3</v>
          </cell>
          <cell r="D135">
            <v>29781</v>
          </cell>
          <cell r="E135">
            <v>37</v>
          </cell>
          <cell r="F135">
            <v>0</v>
          </cell>
          <cell r="G135" t="str">
            <v>Non-CP</v>
          </cell>
          <cell r="H135" t="str">
            <v>Antwerpen 13.01.2004</v>
          </cell>
          <cell r="I135" t="str">
            <v>Dr. R Chappel</v>
          </cell>
          <cell r="J135" t="str">
            <v>081</v>
          </cell>
        </row>
        <row r="136">
          <cell r="A136" t="str">
            <v>Vergouts Jason</v>
          </cell>
          <cell r="B136" t="str">
            <v>Spinnaker</v>
          </cell>
          <cell r="C136" t="str">
            <v>BC3</v>
          </cell>
          <cell r="D136">
            <v>33450</v>
          </cell>
          <cell r="E136">
            <v>27</v>
          </cell>
          <cell r="F136">
            <v>0</v>
          </cell>
          <cell r="G136" t="str">
            <v>Non-CP</v>
          </cell>
          <cell r="H136" t="str">
            <v>Antwerpen, 10/11/2009</v>
          </cell>
          <cell r="I136" t="str">
            <v>Dr. R Chappel</v>
          </cell>
          <cell r="J136" t="str">
            <v>148</v>
          </cell>
        </row>
        <row r="137">
          <cell r="A137" t="str">
            <v>Verlinden Pieter</v>
          </cell>
          <cell r="B137" t="str">
            <v>Somival</v>
          </cell>
          <cell r="C137" t="str">
            <v>BC3</v>
          </cell>
          <cell r="D137">
            <v>30871</v>
          </cell>
          <cell r="E137">
            <v>34</v>
          </cell>
          <cell r="F137">
            <v>0</v>
          </cell>
          <cell r="G137" t="str">
            <v>ok</v>
          </cell>
          <cell r="I137" t="str">
            <v>Dr. R Chappel</v>
          </cell>
          <cell r="J137" t="str">
            <v>077/ 086</v>
          </cell>
        </row>
        <row r="138">
          <cell r="A138" t="str">
            <v>Vermander Ellen</v>
          </cell>
          <cell r="B138" t="str">
            <v>Wapper</v>
          </cell>
          <cell r="C138" t="str">
            <v>BC1</v>
          </cell>
          <cell r="F138">
            <v>1</v>
          </cell>
          <cell r="G138" t="str">
            <v>ok</v>
          </cell>
          <cell r="H138" t="str">
            <v>Brussel, 6.05.1990</v>
          </cell>
          <cell r="I138" t="str">
            <v>Dr. R Chappel</v>
          </cell>
          <cell r="J138" t="str">
            <v>001</v>
          </cell>
        </row>
        <row r="139">
          <cell r="A139" t="str">
            <v>Verstraete Nico</v>
          </cell>
          <cell r="B139" t="str">
            <v>Landegem Sport</v>
          </cell>
          <cell r="C139" t="str">
            <v>BC3</v>
          </cell>
          <cell r="D139">
            <v>27093</v>
          </cell>
          <cell r="E139">
            <v>44</v>
          </cell>
          <cell r="F139">
            <v>0</v>
          </cell>
          <cell r="G139" t="str">
            <v>ok</v>
          </cell>
          <cell r="H139" t="str">
            <v>Lint 24.11.96</v>
          </cell>
          <cell r="I139" t="str">
            <v>Dr. R Chappel</v>
          </cell>
          <cell r="J139" t="str">
            <v>010</v>
          </cell>
        </row>
        <row r="140">
          <cell r="A140" t="str">
            <v>Verwimp Kenneth</v>
          </cell>
          <cell r="B140" t="str">
            <v>IEsport</v>
          </cell>
          <cell r="C140" t="str">
            <v>BC3</v>
          </cell>
          <cell r="D140">
            <v>34273</v>
          </cell>
          <cell r="E140">
            <v>25</v>
          </cell>
          <cell r="F140">
            <v>2</v>
          </cell>
          <cell r="G140" t="str">
            <v>Non-CP</v>
          </cell>
          <cell r="H140" t="str">
            <v>Antwerpen, 19/08/2009</v>
          </cell>
          <cell r="I140" t="str">
            <v>Dr. R Chappel</v>
          </cell>
          <cell r="J140" t="str">
            <v>151</v>
          </cell>
        </row>
        <row r="141">
          <cell r="A141" t="str">
            <v>Voorhof Evy</v>
          </cell>
          <cell r="B141" t="str">
            <v>Wapper</v>
          </cell>
          <cell r="C141" t="str">
            <v>BC1</v>
          </cell>
          <cell r="D141">
            <v>28092</v>
          </cell>
          <cell r="E141">
            <v>42</v>
          </cell>
          <cell r="F141">
            <v>0</v>
          </cell>
          <cell r="G141" t="str">
            <v>ok</v>
          </cell>
          <cell r="H141" t="str">
            <v>Wommelgem, 10/12/2004</v>
          </cell>
          <cell r="I141" t="str">
            <v>Dr. R Chappel</v>
          </cell>
          <cell r="J141" t="str">
            <v>093</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mp;W"/>
      <sheetName val="Balans"/>
      <sheetName val="Provisies"/>
      <sheetName val="Analyse"/>
      <sheetName val="Project"/>
      <sheetName val="Commissies"/>
      <sheetName val="TopInput"/>
      <sheetName val="Topsport"/>
      <sheetName val="Correcties"/>
      <sheetName val="Controle"/>
      <sheetName val="Detail"/>
      <sheetName val="DetailBudget"/>
      <sheetName val="Parameter"/>
      <sheetName val="A201801"/>
      <sheetName val="A201802"/>
      <sheetName val="A201803"/>
      <sheetName val="A201804"/>
      <sheetName val="A201805"/>
      <sheetName val="A201806"/>
      <sheetName val="A201807"/>
      <sheetName val="A201808"/>
      <sheetName val="A201809"/>
      <sheetName val="A201810"/>
      <sheetName val="A201811"/>
      <sheetName val="A201812"/>
      <sheetName val="A201901"/>
      <sheetName val="A201902"/>
      <sheetName val="A201903"/>
      <sheetName val="A201904"/>
      <sheetName val="A201905"/>
      <sheetName val="A201906"/>
      <sheetName val="A201907"/>
      <sheetName val="A201908"/>
      <sheetName val="A201909"/>
      <sheetName val="A201910"/>
      <sheetName val="A201911"/>
      <sheetName val="A201912"/>
      <sheetName val="B201912"/>
      <sheetName val="B201812"/>
      <sheetName val="BHP"/>
      <sheetName val="Tabe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2">
          <cell r="E2" t="str">
            <v>A10000002</v>
          </cell>
          <cell r="F2" t="str">
            <v>SD03 Kost Aanvullende Modules VTS</v>
          </cell>
        </row>
        <row r="3">
          <cell r="E3" t="str">
            <v>A10000007</v>
          </cell>
          <cell r="F3" t="str">
            <v>SD03 Officials Opleiding</v>
          </cell>
        </row>
        <row r="4">
          <cell r="E4" t="str">
            <v>A10000008</v>
          </cell>
          <cell r="F4" t="str">
            <v>SD03 Opleiding Medewerkers</v>
          </cell>
        </row>
        <row r="5">
          <cell r="E5" t="str">
            <v>A10000011</v>
          </cell>
          <cell r="F5" t="str">
            <v>SD03 Begeleiding Clubtrainers: coach de coach</v>
          </cell>
        </row>
        <row r="6">
          <cell r="E6" t="str">
            <v>A10000012</v>
          </cell>
          <cell r="F6" t="str">
            <v>SD03 Bijscholing vrijwilligers</v>
          </cell>
        </row>
        <row r="7">
          <cell r="E7" t="str">
            <v>A10000070</v>
          </cell>
          <cell r="F7" t="str">
            <v>SD03 Tel &amp; GSM Personeel (verbruikskosten)</v>
          </cell>
        </row>
        <row r="8">
          <cell r="E8" t="str">
            <v>A10000900</v>
          </cell>
          <cell r="F8" t="str">
            <v>SD03 Provisies</v>
          </cell>
        </row>
        <row r="9">
          <cell r="E9" t="str">
            <v>A11000004</v>
          </cell>
          <cell r="F9" t="str">
            <v>SD05 Verplaatsing Medewerker</v>
          </cell>
        </row>
        <row r="10">
          <cell r="E10" t="str">
            <v>A11000006</v>
          </cell>
          <cell r="F10" t="str">
            <v>SD05 Kledij Jako (voor doorfacturatie)</v>
          </cell>
        </row>
        <row r="11">
          <cell r="E11" t="str">
            <v>A11000007</v>
          </cell>
          <cell r="F11" t="str">
            <v>SD05 Medailles New Krisco (voor doorfacturatie)</v>
          </cell>
        </row>
        <row r="12">
          <cell r="E12" t="str">
            <v>A11000009</v>
          </cell>
          <cell r="F12" t="str">
            <v>SD05 Trefdag</v>
          </cell>
        </row>
        <row r="13">
          <cell r="E13" t="str">
            <v>A11000010</v>
          </cell>
          <cell r="F13" t="str">
            <v>SD05 Diplomawerking</v>
          </cell>
        </row>
        <row r="14">
          <cell r="E14" t="str">
            <v>A11000011</v>
          </cell>
          <cell r="F14" t="str">
            <v>SD05 SURPLUS (Extra ondersteuning Sportclubs)</v>
          </cell>
        </row>
        <row r="15">
          <cell r="E15" t="str">
            <v>A11000013</v>
          </cell>
          <cell r="F15" t="str">
            <v>SD05 Toolkit clubbegeleiding</v>
          </cell>
        </row>
        <row r="16">
          <cell r="E16" t="str">
            <v>A11000014</v>
          </cell>
          <cell r="F16" t="str">
            <v>SD05 Boccia lesfiches</v>
          </cell>
        </row>
        <row r="17">
          <cell r="E17" t="str">
            <v>A11000017</v>
          </cell>
          <cell r="F17" t="str">
            <v>SD05 Organisatie Opleiding Clubbestuurders</v>
          </cell>
        </row>
        <row r="18">
          <cell r="E18" t="str">
            <v>A11000018</v>
          </cell>
          <cell r="F18" t="str">
            <v>SD05 Terugbetaling VTS clubtrainers</v>
          </cell>
        </row>
        <row r="19">
          <cell r="E19" t="str">
            <v>A11000019</v>
          </cell>
          <cell r="F19" t="str">
            <v>SD05 Organisatie (Top)sportclinics: coach de coach</v>
          </cell>
        </row>
        <row r="20">
          <cell r="E20" t="str">
            <v>A11000024</v>
          </cell>
          <cell r="F20" t="str">
            <v>SD05 Give &amp; Grow (R-BAB)</v>
          </cell>
        </row>
        <row r="21">
          <cell r="E21" t="str">
            <v>A11000025</v>
          </cell>
          <cell r="F21" t="str">
            <v>SD05 Actieplan VI</v>
          </cell>
        </row>
        <row r="22">
          <cell r="E22" t="str">
            <v>A11000026</v>
          </cell>
          <cell r="F22" t="str">
            <v>SD05 Administratieve ondersteuning clubs</v>
          </cell>
        </row>
        <row r="23">
          <cell r="E23" t="str">
            <v>A11000027</v>
          </cell>
          <cell r="F23" t="str">
            <v>SD05 Terugbetaling VTS clubtrainers</v>
          </cell>
        </row>
        <row r="24">
          <cell r="E24" t="str">
            <v>A11000028</v>
          </cell>
          <cell r="F24" t="str">
            <v>SD05 Organisatie (Top)sportclinics</v>
          </cell>
        </row>
        <row r="25">
          <cell r="E25" t="str">
            <v>A11000029</v>
          </cell>
          <cell r="F25" t="str">
            <v>SD05 SupPORT Breedtesport 1</v>
          </cell>
        </row>
        <row r="26">
          <cell r="E26" t="str">
            <v>A11000031</v>
          </cell>
          <cell r="F26" t="str">
            <v>SD05 Open jeugdtraining</v>
          </cell>
        </row>
        <row r="27">
          <cell r="E27" t="str">
            <v>A11000032</v>
          </cell>
          <cell r="F27" t="str">
            <v>SD05 Clubs promo ondersteuning</v>
          </cell>
        </row>
        <row r="28">
          <cell r="E28" t="str">
            <v>A11000033</v>
          </cell>
          <cell r="F28" t="str">
            <v>SD05 Bezoek clubs</v>
          </cell>
        </row>
        <row r="29">
          <cell r="E29" t="str">
            <v>A11000034</v>
          </cell>
          <cell r="F29" t="str">
            <v>SD05 Innovatie Expertisevergoeding</v>
          </cell>
        </row>
        <row r="30">
          <cell r="E30" t="str">
            <v>A11000035</v>
          </cell>
          <cell r="F30" t="str">
            <v>SD05 Innovatie stappenplan</v>
          </cell>
        </row>
        <row r="31">
          <cell r="E31" t="str">
            <v>A11000036</v>
          </cell>
          <cell r="F31" t="str">
            <v>SD05 Innovateie vormingsmomenten</v>
          </cell>
        </row>
        <row r="32">
          <cell r="E32" t="str">
            <v>A11000037</v>
          </cell>
          <cell r="F32" t="str">
            <v>SD05 Innovatie tools</v>
          </cell>
        </row>
        <row r="33">
          <cell r="E33" t="str">
            <v>A11000900</v>
          </cell>
          <cell r="F33" t="str">
            <v>SD05 Provisies</v>
          </cell>
        </row>
        <row r="34">
          <cell r="E34" t="str">
            <v>A12000008</v>
          </cell>
          <cell r="F34" t="str">
            <v>SD02 Verplaatsing Medewerker</v>
          </cell>
        </row>
        <row r="35">
          <cell r="E35" t="str">
            <v>A12000009</v>
          </cell>
          <cell r="F35" t="str">
            <v>SD02 Promo Event Zie Zo Beurs</v>
          </cell>
        </row>
        <row r="36">
          <cell r="E36" t="str">
            <v>A12000010</v>
          </cell>
          <cell r="F36" t="str">
            <v>SD02 Promo Event Arendonk en andere goede doelen</v>
          </cell>
        </row>
        <row r="37">
          <cell r="E37" t="str">
            <v>A12000011</v>
          </cell>
          <cell r="F37" t="str">
            <v>SD02 Promo Event Reva G-Sport</v>
          </cell>
        </row>
        <row r="38">
          <cell r="E38" t="str">
            <v>A12000013</v>
          </cell>
          <cell r="F38" t="str">
            <v>SD02 Promoteam Vergoeding</v>
          </cell>
        </row>
        <row r="39">
          <cell r="E39" t="str">
            <v>A12000015</v>
          </cell>
          <cell r="F39" t="str">
            <v>SD02 Promo producten</v>
          </cell>
        </row>
        <row r="40">
          <cell r="E40" t="str">
            <v>A12000016</v>
          </cell>
          <cell r="F40" t="str">
            <v>SD02 Campagne supersupporter</v>
          </cell>
        </row>
        <row r="41">
          <cell r="E41" t="str">
            <v>A12000017</v>
          </cell>
          <cell r="F41" t="str">
            <v>SD02 Aankoop gadgets</v>
          </cell>
        </row>
        <row r="42">
          <cell r="E42" t="str">
            <v>A12000018</v>
          </cell>
          <cell r="F42" t="str">
            <v>SD02 Communicatie Paralympics</v>
          </cell>
        </row>
        <row r="43">
          <cell r="E43" t="str">
            <v>A12000019</v>
          </cell>
          <cell r="F43" t="str">
            <v>SD02 Promo Event Kangoeroe beurs</v>
          </cell>
        </row>
        <row r="44">
          <cell r="E44" t="str">
            <v>A12000025</v>
          </cell>
          <cell r="F44" t="str">
            <v>SD02 Sociale Media</v>
          </cell>
        </row>
        <row r="45">
          <cell r="E45" t="str">
            <v>A12000026</v>
          </cell>
          <cell r="F45" t="str">
            <v>SD02 Website</v>
          </cell>
        </row>
        <row r="46">
          <cell r="E46" t="str">
            <v>A12000028</v>
          </cell>
          <cell r="F46" t="str">
            <v>SD02 SupPORT Breedtesport - Internationaal</v>
          </cell>
        </row>
        <row r="47">
          <cell r="E47" t="str">
            <v>A12000029</v>
          </cell>
          <cell r="F47" t="str">
            <v>SD02 Mediamix</v>
          </cell>
        </row>
        <row r="48">
          <cell r="E48" t="str">
            <v>A12000030</v>
          </cell>
          <cell r="F48" t="str">
            <v>SD02 Marketing &amp; Mediacampagne</v>
          </cell>
        </row>
        <row r="49">
          <cell r="E49" t="str">
            <v>A12000031</v>
          </cell>
          <cell r="F49" t="str">
            <v>SD02 Digitale Nieuwsbrief</v>
          </cell>
        </row>
        <row r="50">
          <cell r="E50" t="str">
            <v>A12000032</v>
          </cell>
          <cell r="F50" t="str">
            <v>SD02 Steunfunctie MarCom</v>
          </cell>
        </row>
        <row r="51">
          <cell r="E51" t="str">
            <v>A12000033</v>
          </cell>
          <cell r="F51" t="str">
            <v>SD02 Infofolders</v>
          </cell>
        </row>
        <row r="52">
          <cell r="E52" t="str">
            <v>A12000034</v>
          </cell>
          <cell r="F52" t="str">
            <v>SD02 Huisstijldragers en logo's</v>
          </cell>
        </row>
        <row r="53">
          <cell r="E53" t="str">
            <v>A12000035</v>
          </cell>
          <cell r="F53" t="str">
            <v>SD02 Events Mediacampagne</v>
          </cell>
        </row>
        <row r="54">
          <cell r="E54" t="str">
            <v>A12000036</v>
          </cell>
          <cell r="F54" t="str">
            <v>SD02 Logistieke Ondersteuning Provincie</v>
          </cell>
        </row>
        <row r="55">
          <cell r="E55" t="str">
            <v>A12000037</v>
          </cell>
          <cell r="F55" t="str">
            <v>SD02 Bestikkering wagenpark</v>
          </cell>
        </row>
        <row r="56">
          <cell r="E56" t="str">
            <v>A12000038</v>
          </cell>
          <cell r="F56" t="str">
            <v>SD02 TV Spots</v>
          </cell>
        </row>
        <row r="57">
          <cell r="E57" t="str">
            <v>A12000900</v>
          </cell>
          <cell r="F57" t="str">
            <v>SD02 Provisies</v>
          </cell>
        </row>
        <row r="58">
          <cell r="E58" t="str">
            <v>A13000001</v>
          </cell>
          <cell r="F58" t="str">
            <v>SD04 Aanbod</v>
          </cell>
        </row>
        <row r="59">
          <cell r="E59" t="str">
            <v>A13000002</v>
          </cell>
          <cell r="F59" t="str">
            <v>SD04 BAB Internationaal Toernooi</v>
          </cell>
        </row>
        <row r="60">
          <cell r="E60" t="str">
            <v>A13000004</v>
          </cell>
          <cell r="F60" t="str">
            <v>SD04 Werkingskost Commissies</v>
          </cell>
        </row>
        <row r="61">
          <cell r="E61" t="str">
            <v>A13000006</v>
          </cell>
          <cell r="F61" t="str">
            <v>SD04 Verplaatsing Medewerker</v>
          </cell>
        </row>
        <row r="62">
          <cell r="E62" t="str">
            <v>A13000007</v>
          </cell>
          <cell r="F62" t="str">
            <v>SD04 HOC Deelname IW</v>
          </cell>
        </row>
        <row r="63">
          <cell r="E63" t="str">
            <v>A13000009</v>
          </cell>
          <cell r="F63" t="str">
            <v>SD04 GOA Internationaal Toernooi</v>
          </cell>
        </row>
        <row r="64">
          <cell r="E64" t="str">
            <v>A13000010</v>
          </cell>
          <cell r="F64" t="str">
            <v>SD04 BOC Internationaal Toernooi</v>
          </cell>
        </row>
        <row r="65">
          <cell r="E65" t="str">
            <v>A13000012</v>
          </cell>
          <cell r="F65" t="str">
            <v>SD04 PC Blankenberge</v>
          </cell>
        </row>
        <row r="66">
          <cell r="E66" t="str">
            <v>A13000017</v>
          </cell>
          <cell r="F66" t="str">
            <v>SD04 POO Deelname IW</v>
          </cell>
        </row>
        <row r="67">
          <cell r="E67" t="str">
            <v>A13000018</v>
          </cell>
          <cell r="F67" t="str">
            <v>SD04 Automatisering</v>
          </cell>
        </row>
        <row r="68">
          <cell r="E68" t="str">
            <v>A13000019</v>
          </cell>
          <cell r="F68" t="str">
            <v>SD04 Aankoop sportmateriaal</v>
          </cell>
        </row>
        <row r="69">
          <cell r="E69" t="str">
            <v>A13000020</v>
          </cell>
          <cell r="F69" t="str">
            <v>SD04 Afschrijving sportmateriaal ??</v>
          </cell>
        </row>
        <row r="70">
          <cell r="E70" t="str">
            <v>A13000021</v>
          </cell>
          <cell r="F70" t="str">
            <v>SD04 Afschrijving technologisch materiaal ??</v>
          </cell>
        </row>
        <row r="71">
          <cell r="E71" t="str">
            <v>A13000033</v>
          </cell>
          <cell r="F71" t="str">
            <v>SD04 Classificeerders Vergoeding</v>
          </cell>
        </row>
        <row r="72">
          <cell r="E72" t="str">
            <v>A13000034</v>
          </cell>
          <cell r="F72" t="str">
            <v>SD04 Fairplay</v>
          </cell>
        </row>
        <row r="73">
          <cell r="E73" t="str">
            <v>A13000080</v>
          </cell>
          <cell r="F73" t="str">
            <v>SD04 BOC Competitie</v>
          </cell>
        </row>
        <row r="74">
          <cell r="E74" t="str">
            <v>A13000081</v>
          </cell>
          <cell r="F74" t="str">
            <v>SD04 BOC referee</v>
          </cell>
        </row>
        <row r="75">
          <cell r="E75" t="str">
            <v>A13000082</v>
          </cell>
          <cell r="F75" t="str">
            <v>SD04 BOC Memorial Verwimp</v>
          </cell>
        </row>
        <row r="76">
          <cell r="E76" t="str">
            <v>A13000103</v>
          </cell>
          <cell r="F76" t="str">
            <v>SD04 CUR Recrea</v>
          </cell>
        </row>
        <row r="77">
          <cell r="E77" t="str">
            <v>A13000110</v>
          </cell>
          <cell r="F77" t="str">
            <v>SD04 CYC Competitie</v>
          </cell>
        </row>
        <row r="78">
          <cell r="E78" t="str">
            <v>A13000111</v>
          </cell>
          <cell r="F78" t="str">
            <v>SD04 CYC Referee</v>
          </cell>
        </row>
        <row r="79">
          <cell r="E79" t="str">
            <v>A13000113</v>
          </cell>
          <cell r="F79" t="str">
            <v>SD04 CYC Recrea</v>
          </cell>
        </row>
        <row r="80">
          <cell r="E80" t="str">
            <v>A13000115</v>
          </cell>
          <cell r="F80" t="str">
            <v>SD04 CYC Cyclocross Recrea</v>
          </cell>
        </row>
        <row r="81">
          <cell r="E81" t="str">
            <v>A13000153</v>
          </cell>
          <cell r="F81" t="str">
            <v>SD04 FOO Recrea</v>
          </cell>
        </row>
        <row r="82">
          <cell r="E82" t="str">
            <v>A13000160</v>
          </cell>
          <cell r="F82" t="str">
            <v>SD04 GOA Competitie</v>
          </cell>
        </row>
        <row r="83">
          <cell r="E83" t="str">
            <v>A13000161</v>
          </cell>
          <cell r="F83" t="str">
            <v>SD04 GOA referee</v>
          </cell>
        </row>
        <row r="84">
          <cell r="E84" t="str">
            <v>A13000170</v>
          </cell>
          <cell r="F84" t="str">
            <v>SD04 HOC Competitie</v>
          </cell>
        </row>
        <row r="85">
          <cell r="E85" t="str">
            <v>A13000171</v>
          </cell>
          <cell r="F85" t="str">
            <v>SD04 HOC Referee</v>
          </cell>
        </row>
        <row r="86">
          <cell r="E86" t="str">
            <v>A13000300</v>
          </cell>
          <cell r="F86" t="str">
            <v>SD04 SWI Competitie</v>
          </cell>
        </row>
        <row r="87">
          <cell r="E87" t="str">
            <v>A13000302</v>
          </cell>
          <cell r="F87" t="str">
            <v>SD04 SWI Tijdopnemer</v>
          </cell>
        </row>
        <row r="88">
          <cell r="E88" t="str">
            <v>A13000303</v>
          </cell>
          <cell r="F88" t="str">
            <v>SD04 SWI Recrea</v>
          </cell>
        </row>
        <row r="89">
          <cell r="E89" t="str">
            <v>A13000304</v>
          </cell>
          <cell r="F89" t="str">
            <v>SD04 SWI Vorming Splash</v>
          </cell>
        </row>
        <row r="90">
          <cell r="E90" t="str">
            <v>A13000310</v>
          </cell>
          <cell r="F90" t="str">
            <v>SD04 TAT Competitie</v>
          </cell>
        </row>
        <row r="91">
          <cell r="E91" t="str">
            <v>A13000313</v>
          </cell>
          <cell r="F91" t="str">
            <v>SD04 TAT Recrea</v>
          </cell>
        </row>
        <row r="92">
          <cell r="E92" t="str">
            <v>A13000400</v>
          </cell>
          <cell r="F92" t="str">
            <v>SD04 SHD Competitie</v>
          </cell>
        </row>
        <row r="93">
          <cell r="E93" t="str">
            <v>A13000401</v>
          </cell>
          <cell r="F93" t="str">
            <v>SD04 SHD Referee</v>
          </cell>
        </row>
        <row r="94">
          <cell r="E94" t="str">
            <v>A13000403</v>
          </cell>
          <cell r="F94" t="str">
            <v>SD04 SHD Recrea</v>
          </cell>
        </row>
        <row r="95">
          <cell r="E95" t="str">
            <v>A13000900</v>
          </cell>
          <cell r="F95" t="str">
            <v>SD04 Provisies</v>
          </cell>
        </row>
        <row r="96">
          <cell r="E96" t="str">
            <v>A14000004</v>
          </cell>
          <cell r="F96" t="str">
            <v>SD06 Verplaatsing Medewerker</v>
          </cell>
        </row>
        <row r="97">
          <cell r="E97" t="str">
            <v>A14000005</v>
          </cell>
          <cell r="F97" t="str">
            <v>SD06 Toolkit integratieproject</v>
          </cell>
        </row>
        <row r="98">
          <cell r="E98" t="str">
            <v>A14000012</v>
          </cell>
          <cell r="F98" t="str">
            <v>SD06 Sporttechnische diploma's/brevetten</v>
          </cell>
        </row>
        <row r="99">
          <cell r="E99" t="str">
            <v>A14000013</v>
          </cell>
          <cell r="F99" t="str">
            <v>SD06 Duurzame G-Sport werking</v>
          </cell>
        </row>
        <row r="100">
          <cell r="E100" t="str">
            <v>A14000014</v>
          </cell>
          <cell r="F100" t="str">
            <v>SD06 Ondersteuning Sportopleidingen</v>
          </cell>
        </row>
        <row r="101">
          <cell r="E101" t="str">
            <v>A14000016</v>
          </cell>
          <cell r="F101" t="str">
            <v>SD06 Ondersteuning partnerfederatie</v>
          </cell>
        </row>
        <row r="102">
          <cell r="E102" t="str">
            <v>A14000900</v>
          </cell>
          <cell r="F102" t="str">
            <v>SD06 Provisies</v>
          </cell>
        </row>
        <row r="103">
          <cell r="E103" t="str">
            <v>A15000000</v>
          </cell>
          <cell r="F103" t="str">
            <v>SD07 Sportparticipatieverhogend Jeugdsport</v>
          </cell>
        </row>
        <row r="104">
          <cell r="E104" t="str">
            <v>A15000001</v>
          </cell>
          <cell r="F104" t="str">
            <v>SD07 Jeugdsportfeest</v>
          </cell>
        </row>
        <row r="105">
          <cell r="E105" t="str">
            <v>A15000900</v>
          </cell>
          <cell r="F105" t="str">
            <v>SD07 Provisies</v>
          </cell>
        </row>
        <row r="106">
          <cell r="E106" t="str">
            <v>A15500001</v>
          </cell>
          <cell r="F106" t="str">
            <v>Project ATL</v>
          </cell>
        </row>
        <row r="107">
          <cell r="E107" t="str">
            <v>A15500002</v>
          </cell>
          <cell r="F107" t="str">
            <v>Project BAB</v>
          </cell>
        </row>
        <row r="108">
          <cell r="E108" t="str">
            <v>A15500003</v>
          </cell>
          <cell r="F108" t="str">
            <v>Project Somival</v>
          </cell>
        </row>
        <row r="109">
          <cell r="E109" t="str">
            <v>A15500004</v>
          </cell>
          <cell r="F109" t="str">
            <v>Project Quadrille</v>
          </cell>
        </row>
        <row r="110">
          <cell r="E110" t="str">
            <v>A15500005</v>
          </cell>
          <cell r="F110" t="str">
            <v>Project VE</v>
          </cell>
        </row>
        <row r="111">
          <cell r="E111" t="str">
            <v>A15500006</v>
          </cell>
          <cell r="F111" t="str">
            <v>Project VI</v>
          </cell>
        </row>
        <row r="112">
          <cell r="E112" t="str">
            <v>A15500007</v>
          </cell>
          <cell r="F112" t="str">
            <v>Project BAB club</v>
          </cell>
        </row>
        <row r="113">
          <cell r="E113" t="str">
            <v>A15500008</v>
          </cell>
          <cell r="F113" t="str">
            <v>Project SKI club</v>
          </cell>
        </row>
        <row r="114">
          <cell r="E114" t="str">
            <v>A15500009</v>
          </cell>
          <cell r="F114" t="str">
            <v>Project VE club</v>
          </cell>
        </row>
        <row r="115">
          <cell r="E115" t="str">
            <v>A15500010</v>
          </cell>
          <cell r="F115" t="str">
            <v>Project BOC Pair</v>
          </cell>
        </row>
        <row r="116">
          <cell r="E116" t="str">
            <v>A15500011</v>
          </cell>
          <cell r="F116" t="str">
            <v>Project POO</v>
          </cell>
        </row>
        <row r="117">
          <cell r="E117" t="str">
            <v>A15500012</v>
          </cell>
          <cell r="F117" t="str">
            <v>Project CYC</v>
          </cell>
        </row>
        <row r="118">
          <cell r="E118" t="str">
            <v>A15500013</v>
          </cell>
          <cell r="F118" t="str">
            <v>Project SWI FY</v>
          </cell>
        </row>
        <row r="119">
          <cell r="E119" t="str">
            <v>A15500014</v>
          </cell>
          <cell r="F119" t="str">
            <v>Project HOC</v>
          </cell>
        </row>
        <row r="120">
          <cell r="E120" t="str">
            <v>A15500015</v>
          </cell>
          <cell r="F120" t="str">
            <v>Project SWI VE</v>
          </cell>
        </row>
        <row r="121">
          <cell r="E121" t="str">
            <v>A15500016</v>
          </cell>
          <cell r="F121" t="str">
            <v>Project Parantee</v>
          </cell>
        </row>
        <row r="122">
          <cell r="E122" t="str">
            <v>A15500017</v>
          </cell>
          <cell r="F122" t="str">
            <v>Project PSY</v>
          </cell>
        </row>
        <row r="123">
          <cell r="E123" t="str">
            <v>A15700001</v>
          </cell>
          <cell r="F123" t="str">
            <v>SD01 Lidmaatschap Vlaams Dopingtribunaal</v>
          </cell>
        </row>
        <row r="124">
          <cell r="E124" t="str">
            <v>A15700002</v>
          </cell>
          <cell r="F124" t="str">
            <v>SD01 Steunfunctie Jurisdictie</v>
          </cell>
        </row>
        <row r="125">
          <cell r="E125" t="str">
            <v>A15700003</v>
          </cell>
          <cell r="F125" t="str">
            <v>SD01 Steunfunctie Communicatie</v>
          </cell>
        </row>
        <row r="126">
          <cell r="E126" t="str">
            <v>A15700004</v>
          </cell>
          <cell r="F126" t="str">
            <v>SD01 Steunfunctie Financiën</v>
          </cell>
        </row>
        <row r="127">
          <cell r="E127" t="str">
            <v>A15700005</v>
          </cell>
          <cell r="F127" t="str">
            <v>SD01 Betrokkenheid Bestuur</v>
          </cell>
        </row>
        <row r="128">
          <cell r="E128" t="str">
            <v>A15700006</v>
          </cell>
          <cell r="F128" t="str">
            <v>SD01 Geschenken voor Leden</v>
          </cell>
        </row>
        <row r="129">
          <cell r="E129" t="str">
            <v>A15700007</v>
          </cell>
          <cell r="F129" t="str">
            <v>SD01 Steunfunctie Sportmedisch &amp; kinepool</v>
          </cell>
        </row>
        <row r="130">
          <cell r="E130" t="str">
            <v>A15700008</v>
          </cell>
          <cell r="F130" t="str">
            <v>SD01 Contacten Buitenland</v>
          </cell>
        </row>
        <row r="131">
          <cell r="E131" t="str">
            <v>A15700009</v>
          </cell>
          <cell r="F131" t="str">
            <v>SD01 Loonkosten Breedtesport &amp; Management &amp; Comm</v>
          </cell>
        </row>
        <row r="132">
          <cell r="E132" t="str">
            <v>A15700010</v>
          </cell>
          <cell r="F132" t="str">
            <v>SD01 Sociaal Secretariaat</v>
          </cell>
        </row>
        <row r="133">
          <cell r="E133" t="str">
            <v>A15700011</v>
          </cell>
          <cell r="F133" t="str">
            <v>SD01 Financiële Resultaten</v>
          </cell>
        </row>
        <row r="134">
          <cell r="E134" t="str">
            <v>A15700012</v>
          </cell>
          <cell r="F134" t="str">
            <v>SD01 Huur Kantoor Gent</v>
          </cell>
        </row>
        <row r="135">
          <cell r="E135" t="str">
            <v>A15700013</v>
          </cell>
          <cell r="F135" t="str">
            <v>SD01 Verzekering</v>
          </cell>
        </row>
        <row r="136">
          <cell r="E136" t="str">
            <v>A15700014</v>
          </cell>
          <cell r="F136" t="str">
            <v>SD01 Vaste kost management</v>
          </cell>
        </row>
        <row r="137">
          <cell r="E137" t="str">
            <v>A15700015</v>
          </cell>
          <cell r="F137" t="str">
            <v>SD01 Automatisering</v>
          </cell>
        </row>
        <row r="138">
          <cell r="E138" t="str">
            <v>A15700016</v>
          </cell>
          <cell r="F138" t="str">
            <v>SD01 Databestand</v>
          </cell>
        </row>
        <row r="139">
          <cell r="E139" t="str">
            <v>A15700017</v>
          </cell>
          <cell r="F139" t="str">
            <v>SD01 Taksen</v>
          </cell>
        </row>
        <row r="140">
          <cell r="E140" t="str">
            <v>A15700018</v>
          </cell>
          <cell r="F140" t="str">
            <v>SD01 Juridisch Advies</v>
          </cell>
        </row>
        <row r="141">
          <cell r="E141" t="str">
            <v>A15700019</v>
          </cell>
          <cell r="F141" t="str">
            <v>SD01 Dubieuze Debiteuren</v>
          </cell>
        </row>
        <row r="142">
          <cell r="E142" t="str">
            <v>A15700020</v>
          </cell>
          <cell r="F142" t="str">
            <v>SD01 IDEWE</v>
          </cell>
        </row>
        <row r="143">
          <cell r="E143" t="str">
            <v>A15700021</v>
          </cell>
          <cell r="F143" t="str">
            <v>SD01 Afschrijvingen</v>
          </cell>
        </row>
        <row r="144">
          <cell r="E144" t="str">
            <v>A15700022</v>
          </cell>
          <cell r="F144" t="str">
            <v>SD01 Diversen</v>
          </cell>
        </row>
        <row r="145">
          <cell r="E145" t="str">
            <v>A15700024</v>
          </cell>
          <cell r="F145" t="str">
            <v>SD01 Steunfunctie PSY</v>
          </cell>
        </row>
        <row r="146">
          <cell r="E146" t="str">
            <v>A15700025</v>
          </cell>
          <cell r="F146" t="str">
            <v>SD01 Werktijd.be</v>
          </cell>
        </row>
        <row r="147">
          <cell r="E147" t="str">
            <v>A15700026</v>
          </cell>
          <cell r="F147" t="str">
            <v>SD01 Uitleendienst</v>
          </cell>
        </row>
        <row r="148">
          <cell r="E148" t="str">
            <v>A15700027</v>
          </cell>
          <cell r="F148" t="str">
            <v>SD01 Deelname (doorfacturatie)</v>
          </cell>
        </row>
        <row r="149">
          <cell r="E149" t="str">
            <v>A15700028</v>
          </cell>
          <cell r="F149" t="str">
            <v>SD01 Verplaatsing Breedtesport &amp; Management &amp; Comm</v>
          </cell>
        </row>
        <row r="150">
          <cell r="E150" t="str">
            <v>A15700029</v>
          </cell>
          <cell r="F150" t="str">
            <v>SD01 Revisor</v>
          </cell>
        </row>
        <row r="151">
          <cell r="E151" t="str">
            <v>A15700030</v>
          </cell>
          <cell r="F151" t="str">
            <v>SD01 Portkosten (verbruikskosten)</v>
          </cell>
        </row>
        <row r="152">
          <cell r="E152" t="str">
            <v>A15700031</v>
          </cell>
          <cell r="F152" t="str">
            <v>SD01 Technologisch materiaal</v>
          </cell>
        </row>
        <row r="153">
          <cell r="E153" t="str">
            <v>A15700032</v>
          </cell>
          <cell r="F153" t="str">
            <v>SD01 Interne &amp; externe communicatie</v>
          </cell>
        </row>
        <row r="154">
          <cell r="E154" t="str">
            <v>A15700033</v>
          </cell>
          <cell r="F154" t="str">
            <v>SD01 Tel &amp; GSM personeel (verbruikskosten)</v>
          </cell>
        </row>
        <row r="155">
          <cell r="E155" t="str">
            <v>A15700034</v>
          </cell>
          <cell r="F155" t="str">
            <v>SD01 Bureelbenodigdheden</v>
          </cell>
        </row>
        <row r="156">
          <cell r="E156" t="str">
            <v>A15700035</v>
          </cell>
          <cell r="F156" t="str">
            <v>SD01 Algemene vergadering</v>
          </cell>
        </row>
        <row r="157">
          <cell r="E157" t="str">
            <v>A15700036</v>
          </cell>
          <cell r="F157" t="str">
            <v>SD01 Lidmaatschap VSF &amp; ISB</v>
          </cell>
        </row>
        <row r="158">
          <cell r="E158" t="str">
            <v>A15700037</v>
          </cell>
          <cell r="F158" t="str">
            <v>SD01 Wagenpark onkosten</v>
          </cell>
        </row>
        <row r="159">
          <cell r="E159" t="str">
            <v>A15700038</v>
          </cell>
          <cell r="F159" t="str">
            <v>SD01 Onderhoudswerken kantoor</v>
          </cell>
        </row>
        <row r="160">
          <cell r="E160" t="str">
            <v>A15700039</v>
          </cell>
          <cell r="F160" t="str">
            <v>SD01 Vrijwilligersbeleid</v>
          </cell>
        </row>
        <row r="161">
          <cell r="E161" t="str">
            <v>A15700040</v>
          </cell>
          <cell r="F161" t="str">
            <v>SD01 Teambuilding &amp; Teammeeting</v>
          </cell>
        </row>
        <row r="162">
          <cell r="E162" t="str">
            <v>A15700041</v>
          </cell>
          <cell r="F162" t="str">
            <v>SD01 Letselpreventie</v>
          </cell>
        </row>
        <row r="163">
          <cell r="E163" t="str">
            <v>A15700043</v>
          </cell>
          <cell r="F163" t="str">
            <v>SD01 Lidmaatschap VSDC, Procura &amp;Arko Sports Media</v>
          </cell>
        </row>
        <row r="164">
          <cell r="E164" t="str">
            <v>A15700044</v>
          </cell>
          <cell r="F164" t="str">
            <v>SD01 Commissie VI</v>
          </cell>
        </row>
        <row r="165">
          <cell r="E165" t="str">
            <v>A15700045</v>
          </cell>
          <cell r="F165" t="str">
            <v>SD01 Fusie kosten</v>
          </cell>
        </row>
        <row r="166">
          <cell r="E166" t="str">
            <v>A15700900</v>
          </cell>
          <cell r="F166" t="str">
            <v>SD01 Provisies</v>
          </cell>
        </row>
        <row r="167">
          <cell r="E167" t="str">
            <v>A18000001</v>
          </cell>
          <cell r="F167" t="str">
            <v>SD09 FUNdamentals Funcoach</v>
          </cell>
        </row>
        <row r="168">
          <cell r="E168" t="str">
            <v>A18000002</v>
          </cell>
          <cell r="F168" t="str">
            <v>SD09 FUNdamentals Netwerkcoach</v>
          </cell>
        </row>
        <row r="169">
          <cell r="E169" t="str">
            <v>A18000004</v>
          </cell>
          <cell r="F169" t="str">
            <v>SD09 Bezoek actoren</v>
          </cell>
        </row>
        <row r="170">
          <cell r="E170" t="str">
            <v>A18000005</v>
          </cell>
          <cell r="F170" t="str">
            <v>SD09 FUN planning</v>
          </cell>
        </row>
        <row r="171">
          <cell r="E171" t="str">
            <v>A18000006</v>
          </cell>
          <cell r="F171" t="str">
            <v>SD09 Organisatie FUN activiteiten</v>
          </cell>
        </row>
        <row r="172">
          <cell r="E172" t="str">
            <v>A18000007</v>
          </cell>
          <cell r="F172" t="str">
            <v>SD09 FUN Netwerkoverleg</v>
          </cell>
        </row>
        <row r="173">
          <cell r="E173" t="str">
            <v>A18000008</v>
          </cell>
          <cell r="F173" t="str">
            <v>SD09 Drempelverlagende tools</v>
          </cell>
        </row>
        <row r="174">
          <cell r="E174" t="str">
            <v>A18000009</v>
          </cell>
          <cell r="F174" t="str">
            <v>SD09 FUN Contactdagen</v>
          </cell>
        </row>
        <row r="175">
          <cell r="E175" t="str">
            <v>A18000010</v>
          </cell>
          <cell r="F175" t="str">
            <v>SD09 Gastlezingen</v>
          </cell>
        </row>
        <row r="176">
          <cell r="E176" t="str">
            <v>A18000011</v>
          </cell>
          <cell r="F176" t="str">
            <v>SD09 FUNday</v>
          </cell>
        </row>
        <row r="177">
          <cell r="E177" t="str">
            <v>A18000012</v>
          </cell>
          <cell r="F177" t="str">
            <v>SD09 Blind (Sport) Date</v>
          </cell>
        </row>
        <row r="178">
          <cell r="E178" t="str">
            <v>A18000013</v>
          </cell>
          <cell r="F178" t="str">
            <v>SD09 Move It XS</v>
          </cell>
        </row>
        <row r="179">
          <cell r="E179" t="str">
            <v>A18000014</v>
          </cell>
          <cell r="F179" t="str">
            <v>SD09 Geel ontmoet G-Sport</v>
          </cell>
        </row>
        <row r="180">
          <cell r="E180" t="str">
            <v>A18000015</v>
          </cell>
          <cell r="F180" t="str">
            <v>SD09 Sportproefbeurs Low Vision Gent</v>
          </cell>
        </row>
        <row r="181">
          <cell r="E181" t="str">
            <v>A18000100</v>
          </cell>
          <cell r="F181" t="str">
            <v>SD09 G-Sportcoach Tewerkstelling</v>
          </cell>
        </row>
        <row r="182">
          <cell r="E182" t="str">
            <v>A18000101</v>
          </cell>
          <cell r="F182" t="str">
            <v>SD09 G-Sportcoach Promotie G-Sport</v>
          </cell>
        </row>
        <row r="183">
          <cell r="E183" t="str">
            <v>A18000102</v>
          </cell>
          <cell r="F183" t="str">
            <v>SD09 G-Sportcoach Beweegactiviteiten</v>
          </cell>
        </row>
        <row r="184">
          <cell r="E184" t="str">
            <v>A18000103</v>
          </cell>
          <cell r="F184" t="str">
            <v>SD09 G-Sportcoach Advies Trainingschema's</v>
          </cell>
        </row>
        <row r="185">
          <cell r="E185" t="str">
            <v>A18000900</v>
          </cell>
          <cell r="F185" t="str">
            <v>SD09 Provisies</v>
          </cell>
        </row>
        <row r="186">
          <cell r="E186" t="str">
            <v>A30000011</v>
          </cell>
          <cell r="F186" t="str">
            <v>SD03 Organisatie Opleiding Clubbestuurders</v>
          </cell>
        </row>
        <row r="187">
          <cell r="E187" t="str">
            <v>A30000012</v>
          </cell>
          <cell r="F187" t="str">
            <v>SD03 Terugbetaling opleiding clubbestuurders</v>
          </cell>
        </row>
        <row r="188">
          <cell r="E188" t="str">
            <v>A30000013</v>
          </cell>
          <cell r="F188" t="str">
            <v>SD03 Org sporttech opleiding clubbestuurders</v>
          </cell>
        </row>
        <row r="189">
          <cell r="E189" t="str">
            <v>A30000015</v>
          </cell>
          <cell r="F189" t="str">
            <v>SD03 Opleiding nieuwe inhoud</v>
          </cell>
        </row>
        <row r="190">
          <cell r="E190" t="str">
            <v>A31000015</v>
          </cell>
          <cell r="F190" t="str">
            <v>SD05 Kennismaking CO-traject</v>
          </cell>
        </row>
        <row r="191">
          <cell r="E191" t="str">
            <v>A31000016</v>
          </cell>
          <cell r="F191" t="str">
            <v>SD05 Uitwerking CO-traject</v>
          </cell>
        </row>
        <row r="192">
          <cell r="E192" t="str">
            <v>A31000017</v>
          </cell>
          <cell r="F192" t="str">
            <v>SD05 Platform CO-traject</v>
          </cell>
        </row>
        <row r="193">
          <cell r="E193" t="str">
            <v>A31000018</v>
          </cell>
          <cell r="F193" t="str">
            <v>SD05 Begeleiden PSY clubs</v>
          </cell>
        </row>
        <row r="194">
          <cell r="E194" t="str">
            <v>A31000019</v>
          </cell>
          <cell r="F194" t="str">
            <v>SD05 Aanwezigheid overleg</v>
          </cell>
        </row>
        <row r="195">
          <cell r="E195" t="str">
            <v>A31000020</v>
          </cell>
          <cell r="F195" t="str">
            <v>SD05 Provinciale trefdag</v>
          </cell>
        </row>
        <row r="196">
          <cell r="E196" t="str">
            <v>A31000021</v>
          </cell>
          <cell r="F196" t="str">
            <v>SD05 Pro-actief informerenen PSY clubs - onbekend</v>
          </cell>
        </row>
        <row r="197">
          <cell r="E197" t="str">
            <v>A31000022</v>
          </cell>
          <cell r="F197" t="str">
            <v>SD05 Clubondersteuning</v>
          </cell>
        </row>
        <row r="198">
          <cell r="E198" t="str">
            <v>A31000023</v>
          </cell>
          <cell r="F198" t="str">
            <v>SD05 Clubbezoek setting GGZ of andere</v>
          </cell>
        </row>
        <row r="199">
          <cell r="E199" t="str">
            <v>A32000020</v>
          </cell>
          <cell r="F199" t="str">
            <v>SD02 Promo Event Move It! XL</v>
          </cell>
        </row>
        <row r="200">
          <cell r="E200" t="str">
            <v>A32000021</v>
          </cell>
          <cell r="F200" t="str">
            <v>SD02 Promo event Move it Brussel</v>
          </cell>
        </row>
        <row r="201">
          <cell r="E201" t="str">
            <v>A32000022</v>
          </cell>
          <cell r="F201" t="str">
            <v>SD02 Promo event Move it Brussel (links)</v>
          </cell>
        </row>
        <row r="202">
          <cell r="E202" t="str">
            <v>A32000023</v>
          </cell>
          <cell r="F202" t="str">
            <v>SD02 Promo event Move it Brussel (rechts)</v>
          </cell>
        </row>
        <row r="203">
          <cell r="E203" t="str">
            <v>A32000024</v>
          </cell>
          <cell r="F203" t="str">
            <v>SD02 Promo event ism PSY clubs</v>
          </cell>
        </row>
        <row r="204">
          <cell r="E204" t="str">
            <v>A32000025</v>
          </cell>
          <cell r="F204" t="str">
            <v>SD02 Incentives PSY-clubs</v>
          </cell>
        </row>
        <row r="205">
          <cell r="E205" t="str">
            <v>A32000029</v>
          </cell>
          <cell r="F205" t="str">
            <v>SD02 Communicatie campagne “Sportende PSY leden”</v>
          </cell>
        </row>
        <row r="206">
          <cell r="E206" t="str">
            <v>A32000030</v>
          </cell>
          <cell r="F206" t="str">
            <v>SD02 Kledij</v>
          </cell>
        </row>
        <row r="207">
          <cell r="E207" t="str">
            <v>A32000031</v>
          </cell>
          <cell r="F207" t="str">
            <v>SD02 Structureel overleg doelgroepactoren</v>
          </cell>
        </row>
        <row r="208">
          <cell r="E208" t="str">
            <v>A33000020</v>
          </cell>
          <cell r="F208" t="str">
            <v>SD04 Recreatieve sportactiviteit - excl karakter</v>
          </cell>
        </row>
        <row r="209">
          <cell r="E209" t="str">
            <v>A33000021</v>
          </cell>
          <cell r="F209" t="str">
            <v>SD04 Recreatieve sportactiviteit - incl karakter</v>
          </cell>
        </row>
        <row r="210">
          <cell r="E210" t="str">
            <v>A33000022</v>
          </cell>
          <cell r="F210" t="str">
            <v>SD04 Sportelweek</v>
          </cell>
        </row>
        <row r="211">
          <cell r="E211" t="str">
            <v>A33000023</v>
          </cell>
          <cell r="F211" t="str">
            <v>SD04 Stap &amp; Trap week</v>
          </cell>
        </row>
        <row r="212">
          <cell r="E212" t="str">
            <v>A33000024</v>
          </cell>
          <cell r="F212" t="str">
            <v>SD04 Badminton toernooi - bovenlokaal</v>
          </cell>
        </row>
        <row r="213">
          <cell r="E213" t="str">
            <v>A33000025</v>
          </cell>
          <cell r="F213" t="str">
            <v>SD04 Tafeltennis toernooi - bovenlokaal</v>
          </cell>
        </row>
        <row r="214">
          <cell r="E214" t="str">
            <v>A33000026</v>
          </cell>
          <cell r="F214" t="str">
            <v>SD04 Petanque/kubtoernooi - bovenlokaal</v>
          </cell>
        </row>
        <row r="215">
          <cell r="E215" t="str">
            <v>A33000027</v>
          </cell>
          <cell r="F215" t="str">
            <v>SD04 Zaalvoetbalcompetitie - bovenlokaal</v>
          </cell>
        </row>
        <row r="216">
          <cell r="E216" t="str">
            <v>A33000028</v>
          </cell>
          <cell r="F216" t="str">
            <v>SD04 Finale toernooien</v>
          </cell>
        </row>
        <row r="217">
          <cell r="E217" t="str">
            <v>A33000029</v>
          </cell>
          <cell r="F217" t="str">
            <v>SD04 NV toernooi</v>
          </cell>
        </row>
        <row r="218">
          <cell r="E218" t="str">
            <v>A33000030</v>
          </cell>
          <cell r="F218" t="str">
            <v>SD04 I LIKE TO MOVE IT Open toernooi</v>
          </cell>
        </row>
        <row r="219">
          <cell r="E219" t="str">
            <v>A33000031</v>
          </cell>
          <cell r="F219" t="str">
            <v>SD04 Estafetteloop</v>
          </cell>
        </row>
        <row r="220">
          <cell r="E220" t="str">
            <v>A33000032</v>
          </cell>
          <cell r="F220" t="str">
            <v>SD04 I Like to Move It - Internationaal Tornooi</v>
          </cell>
        </row>
        <row r="221">
          <cell r="E221" t="str">
            <v>A33000033</v>
          </cell>
          <cell r="F221" t="str">
            <v>SD04 Classificeerders Vergoeding</v>
          </cell>
        </row>
        <row r="222">
          <cell r="E222" t="str">
            <v>A33000034</v>
          </cell>
          <cell r="F222" t="str">
            <v>SD04 Sportaanbod PSY</v>
          </cell>
        </row>
        <row r="223">
          <cell r="E223" t="str">
            <v>A34000014</v>
          </cell>
          <cell r="F223" t="str">
            <v>SD06 Ondersteuning partnerfederatie kennismaking</v>
          </cell>
        </row>
        <row r="224">
          <cell r="E224" t="str">
            <v>A34000015</v>
          </cell>
          <cell r="F224" t="str">
            <v>SD06 Opleidingsproduct en tools</v>
          </cell>
        </row>
        <row r="225">
          <cell r="E225" t="str">
            <v>A35700021</v>
          </cell>
          <cell r="F225" t="str">
            <v>SD01 Afschrijvingen Leuven (meubilair, Ford)</v>
          </cell>
        </row>
        <row r="226">
          <cell r="E226" t="str">
            <v>A35700038</v>
          </cell>
          <cell r="F226" t="str">
            <v>SD01 Kantoor Leuven (incl huur, onderhoud)</v>
          </cell>
        </row>
        <row r="227">
          <cell r="E227" t="str">
            <v>A50100008</v>
          </cell>
          <cell r="F227" t="str">
            <v>SD08 TDT01 STRUC Loonkost Topsportcoördinator</v>
          </cell>
        </row>
        <row r="228">
          <cell r="E228" t="str">
            <v>A50100902</v>
          </cell>
          <cell r="F228" t="str">
            <v>SD08 TDT01 STRUC Loonkost Topsportcoördinator</v>
          </cell>
        </row>
        <row r="229">
          <cell r="E229" t="str">
            <v>A51002524</v>
          </cell>
          <cell r="F229" t="str">
            <v>SD08 PP101 ATL Loonkost Vandenabeele Bieke</v>
          </cell>
        </row>
        <row r="230">
          <cell r="E230" t="str">
            <v>A51002528</v>
          </cell>
          <cell r="F230" t="str">
            <v>SD08 PP101 ATL Loonkost Van Thuyne Mieke</v>
          </cell>
        </row>
        <row r="231">
          <cell r="E231" t="str">
            <v>A51002598</v>
          </cell>
          <cell r="F231" t="str">
            <v>SD08 PP101 ATL Loonkost Mecanicien</v>
          </cell>
        </row>
        <row r="232">
          <cell r="E232" t="str">
            <v>A51008529</v>
          </cell>
          <cell r="F232" t="str">
            <v>SD08 PP101 BOC Loonkost Van Dycke Bas</v>
          </cell>
        </row>
        <row r="233">
          <cell r="E233" t="str">
            <v>A51008538</v>
          </cell>
          <cell r="F233" t="str">
            <v>SD08 PP101 BOC Loonkost Moons Davy</v>
          </cell>
        </row>
        <row r="234">
          <cell r="E234" t="str">
            <v>A51008539</v>
          </cell>
          <cell r="F234" t="str">
            <v>SD08 PP101 BOC Loonkost Van Vaerenbergh René</v>
          </cell>
        </row>
        <row r="235">
          <cell r="E235" t="str">
            <v>A51011047</v>
          </cell>
          <cell r="F235" t="str">
            <v>SD08 PP101 CYC LoonkostTrainer Monsieur Anneleen</v>
          </cell>
        </row>
        <row r="236">
          <cell r="E236" t="str">
            <v>A51011503</v>
          </cell>
          <cell r="F236" t="str">
            <v>SD08 PP101 CYC Loonkost Cooman Jo</v>
          </cell>
        </row>
        <row r="237">
          <cell r="E237" t="str">
            <v>A51011524</v>
          </cell>
          <cell r="F237" t="str">
            <v>SD08 PP101 CYC Loonkost Vandenabeele Bieke</v>
          </cell>
        </row>
        <row r="238">
          <cell r="E238" t="str">
            <v>A51011530</v>
          </cell>
          <cell r="F238" t="str">
            <v>SD08 PP101 CYC Loonkost Meeusen Remko</v>
          </cell>
        </row>
        <row r="239">
          <cell r="E239" t="str">
            <v>A51011544</v>
          </cell>
          <cell r="F239" t="str">
            <v>SD08 PP101 CYC Loonkost Clarysse Ignace</v>
          </cell>
        </row>
        <row r="240">
          <cell r="E240" t="str">
            <v>A51011598</v>
          </cell>
          <cell r="F240" t="str">
            <v>SD08 PP101 CYC Loonkost Mecanicien</v>
          </cell>
        </row>
        <row r="241">
          <cell r="E241" t="str">
            <v>A51013099</v>
          </cell>
          <cell r="F241" t="str">
            <v>SD08 PP101 EQU Loonkost Trainer</v>
          </cell>
        </row>
        <row r="242">
          <cell r="E242" t="str">
            <v>A51016501</v>
          </cell>
          <cell r="F242" t="str">
            <v>SD08 PP101 GOA Loonkost Blondeel Wouter</v>
          </cell>
        </row>
        <row r="243">
          <cell r="E243" t="str">
            <v>A51016526</v>
          </cell>
          <cell r="F243" t="str">
            <v>SD08 PP101 GOA Loonkost De Rick Johan</v>
          </cell>
        </row>
        <row r="244">
          <cell r="E244" t="str">
            <v>A51016533</v>
          </cell>
          <cell r="F244" t="str">
            <v>SD08 PP101 GOA Loonkost Cooman Tom</v>
          </cell>
        </row>
        <row r="245">
          <cell r="E245" t="str">
            <v>A51030510</v>
          </cell>
          <cell r="F245" t="str">
            <v>SD08 PP101 SWI Loonkost Planckaert Gregory</v>
          </cell>
        </row>
        <row r="246">
          <cell r="E246" t="str">
            <v>A51030524</v>
          </cell>
          <cell r="F246" t="str">
            <v>SD08 PP101 SWI Loonkost Vandenabeele Bieke</v>
          </cell>
        </row>
        <row r="247">
          <cell r="E247" t="str">
            <v>A51031022</v>
          </cell>
          <cell r="F247" t="str">
            <v>SD08 PP101 TAT Loonkost Sparring Van Acker Florian</v>
          </cell>
        </row>
        <row r="248">
          <cell r="E248" t="str">
            <v>A51031034</v>
          </cell>
          <cell r="F248" t="str">
            <v>SD08 PP101 TAT Loonkost Sparring Brands Bart</v>
          </cell>
        </row>
        <row r="249">
          <cell r="E249" t="str">
            <v>A51031055</v>
          </cell>
          <cell r="F249" t="str">
            <v>SD08 PP101 TAT Loonkost Sparring Devos Laurens</v>
          </cell>
        </row>
        <row r="250">
          <cell r="E250" t="str">
            <v>A51031056</v>
          </cell>
          <cell r="F250" t="str">
            <v>SD08 PP101 TAT Loonkost VTTL</v>
          </cell>
        </row>
        <row r="251">
          <cell r="E251" t="str">
            <v>A51031099</v>
          </cell>
          <cell r="F251" t="str">
            <v>SD08 PP101 TAT Loonkost Sparring Sporttak</v>
          </cell>
        </row>
        <row r="252">
          <cell r="E252" t="str">
            <v>A51031515</v>
          </cell>
          <cell r="F252" t="str">
            <v>SD08 PP101 TAT Loonkost Vergeylen Nico</v>
          </cell>
        </row>
        <row r="253">
          <cell r="E253" t="str">
            <v>A51031524</v>
          </cell>
          <cell r="F253" t="str">
            <v>SD08 PP101 TAT Loonkost Vandenabeele Bieke</v>
          </cell>
        </row>
        <row r="254">
          <cell r="E254" t="str">
            <v>A51031535</v>
          </cell>
          <cell r="F254" t="str">
            <v>SD08 PP101 TAT Loonkost Agnelo Carlo</v>
          </cell>
        </row>
        <row r="255">
          <cell r="E255" t="str">
            <v>A51032536</v>
          </cell>
          <cell r="F255" t="str">
            <v>SD08 PP101 TEN Loonkost Courtois Laurence</v>
          </cell>
        </row>
        <row r="256">
          <cell r="E256" t="str">
            <v>A51032537</v>
          </cell>
          <cell r="F256" t="str">
            <v>SD08 PP101 TEN Loonkost Grandjean Marc</v>
          </cell>
        </row>
        <row r="257">
          <cell r="E257" t="str">
            <v>A51100099</v>
          </cell>
          <cell r="F257" t="str">
            <v>SD08 PP102 ALG Verplaatsing Topsportmedewerkers</v>
          </cell>
        </row>
        <row r="258">
          <cell r="E258" t="str">
            <v>A51102023</v>
          </cell>
          <cell r="F258" t="str">
            <v>SD08 PP102 ATL Verplaatsing Genyn Peter</v>
          </cell>
        </row>
        <row r="259">
          <cell r="E259" t="str">
            <v>A51102028</v>
          </cell>
          <cell r="F259" t="str">
            <v>SD08 PP102 ATL Verplaatsingen Lefevre Joyce</v>
          </cell>
        </row>
        <row r="260">
          <cell r="E260" t="str">
            <v>A51102037</v>
          </cell>
          <cell r="F260" t="str">
            <v>SD08 PP102 ATL Verplaatsing  Haenen Gitte</v>
          </cell>
        </row>
        <row r="261">
          <cell r="E261" t="str">
            <v>A51102099</v>
          </cell>
          <cell r="F261" t="str">
            <v>SD08 PP102 ATL Verplaatsing Sporttak</v>
          </cell>
        </row>
        <row r="262">
          <cell r="E262" t="str">
            <v>A51102524</v>
          </cell>
          <cell r="F262" t="str">
            <v>SD08 PP102 ATL Verplaatsing Vandenabeele Bieke</v>
          </cell>
        </row>
        <row r="263">
          <cell r="E263" t="str">
            <v>A51102528</v>
          </cell>
          <cell r="F263" t="str">
            <v>SD08 PP102 ATL Verplaatsing Van Thuyne Mieke</v>
          </cell>
        </row>
        <row r="264">
          <cell r="E264" t="str">
            <v>A51108038</v>
          </cell>
          <cell r="F264" t="str">
            <v>SD08 PP108 BOC Verplaatsing Rombouts Francis</v>
          </cell>
        </row>
        <row r="265">
          <cell r="E265" t="str">
            <v>A51108099</v>
          </cell>
          <cell r="F265" t="str">
            <v>SD08 PP102 BOC Verplaatsing Sporttak</v>
          </cell>
        </row>
        <row r="266">
          <cell r="E266" t="str">
            <v>A51108529</v>
          </cell>
          <cell r="F266" t="str">
            <v>SD08 PP102 BOC Verplaatsing Van Dycke Bas</v>
          </cell>
        </row>
        <row r="267">
          <cell r="E267" t="str">
            <v>A51108538</v>
          </cell>
          <cell r="F267" t="str">
            <v>SD08 PP102 BOC Verplaatsing Moons Davy</v>
          </cell>
        </row>
        <row r="268">
          <cell r="E268" t="str">
            <v>A51108539</v>
          </cell>
          <cell r="F268" t="str">
            <v>SD08 PP102 BOC Verplaatsing VanVaerenbergh René</v>
          </cell>
        </row>
        <row r="269">
          <cell r="E269" t="str">
            <v>A51111003</v>
          </cell>
          <cell r="F269" t="str">
            <v>SD08 PP102 CYC Verplaatsing Bosmans Kris</v>
          </cell>
        </row>
        <row r="270">
          <cell r="E270" t="str">
            <v>A51111013</v>
          </cell>
          <cell r="F270" t="str">
            <v>SD08 PP102 CYC Verplaatsingen Schelfhout Diederick</v>
          </cell>
        </row>
        <row r="271">
          <cell r="E271" t="str">
            <v>A51111025</v>
          </cell>
          <cell r="F271" t="str">
            <v>SD08 PP102 CYC Verplaatsing Heuvinck Koen</v>
          </cell>
        </row>
        <row r="272">
          <cell r="E272" t="str">
            <v>A51111029</v>
          </cell>
          <cell r="F272" t="str">
            <v>SD08 PP102 CYC Verplaatsing Celen Tim</v>
          </cell>
        </row>
        <row r="273">
          <cell r="E273" t="str">
            <v>A51111035</v>
          </cell>
          <cell r="F273" t="str">
            <v>SD08 PP102 CYC Verplaatsing Hoet Griet</v>
          </cell>
        </row>
        <row r="274">
          <cell r="E274" t="str">
            <v>A51111046</v>
          </cell>
          <cell r="F274" t="str">
            <v>SD08 PP102 CYC Verplaatsingen Vromant Ewoud</v>
          </cell>
        </row>
        <row r="275">
          <cell r="E275" t="str">
            <v>A51111047</v>
          </cell>
          <cell r="F275" t="str">
            <v>SD08 PP102 CYC Verplaatsing Monsieur Anneleen</v>
          </cell>
        </row>
        <row r="276">
          <cell r="E276" t="str">
            <v>A51111099</v>
          </cell>
          <cell r="F276" t="str">
            <v>SD08 PP102 CYC Verplaatsing Sporttak</v>
          </cell>
        </row>
        <row r="277">
          <cell r="E277" t="str">
            <v>A51111524</v>
          </cell>
          <cell r="F277" t="str">
            <v>SD08 PP102 CYC Verplaatsing Vandenabeele Bieke</v>
          </cell>
        </row>
        <row r="278">
          <cell r="E278" t="str">
            <v>A51111530</v>
          </cell>
          <cell r="F278" t="str">
            <v>SD08 PP102 CYC Verplaatsing Meeusen Remko</v>
          </cell>
        </row>
        <row r="279">
          <cell r="E279" t="str">
            <v>A51111544</v>
          </cell>
          <cell r="F279" t="str">
            <v>SD08 PP102 CYC Verplaatsing Clarysse Ignace</v>
          </cell>
        </row>
        <row r="280">
          <cell r="E280" t="str">
            <v>A51111598</v>
          </cell>
          <cell r="F280" t="str">
            <v>SD08 PP102 CYC Verplaatsing Mecanicien</v>
          </cell>
        </row>
        <row r="281">
          <cell r="E281" t="str">
            <v>A51113099</v>
          </cell>
          <cell r="F281" t="str">
            <v>SD08 PP102 EQU Verplaatsing Sporttak</v>
          </cell>
        </row>
        <row r="282">
          <cell r="E282" t="str">
            <v>A51116099</v>
          </cell>
          <cell r="F282" t="str">
            <v>SD08 PP102 GOA Verplaatsing Sporttak</v>
          </cell>
        </row>
        <row r="283">
          <cell r="E283" t="str">
            <v>A51116501</v>
          </cell>
          <cell r="F283" t="str">
            <v>SD08 PP102 GOA Verplaatsing Blondeel Wouter</v>
          </cell>
        </row>
        <row r="284">
          <cell r="E284" t="str">
            <v>A51116526</v>
          </cell>
          <cell r="F284" t="str">
            <v>SD08 PP102 GOA Verplaatsing De Rick Johan</v>
          </cell>
        </row>
        <row r="285">
          <cell r="E285" t="str">
            <v>A51116533</v>
          </cell>
          <cell r="F285" t="str">
            <v>SD08 PP102 GOA Verplaatsing Cooman Tom</v>
          </cell>
        </row>
        <row r="286">
          <cell r="E286" t="str">
            <v>A51130510</v>
          </cell>
          <cell r="F286" t="str">
            <v>SD08 PP102 SWI Verplaatsing Planckaert Gregory</v>
          </cell>
        </row>
        <row r="287">
          <cell r="E287" t="str">
            <v>A51130524</v>
          </cell>
          <cell r="F287" t="str">
            <v>SD08 PP102 SWI Verplaatsing Vandenabeele Bieke</v>
          </cell>
        </row>
        <row r="288">
          <cell r="E288" t="str">
            <v>A51131022</v>
          </cell>
          <cell r="F288" t="str">
            <v>SD08 PP102 TAT Verpl Sparring en Van Acker Florian</v>
          </cell>
        </row>
        <row r="289">
          <cell r="E289" t="str">
            <v>A51131034</v>
          </cell>
          <cell r="F289" t="str">
            <v>SD08 PP102 TAT Verpl Sparring en Brands Bart</v>
          </cell>
        </row>
        <row r="290">
          <cell r="E290" t="str">
            <v>A51131055</v>
          </cell>
          <cell r="F290" t="str">
            <v>SD08 PP102 TAT Verplaatsing Devos Laurens</v>
          </cell>
        </row>
        <row r="291">
          <cell r="E291" t="str">
            <v>A51131099</v>
          </cell>
          <cell r="F291" t="str">
            <v>SD08 PP102 TAT Verplaatsing Sporttak</v>
          </cell>
        </row>
        <row r="292">
          <cell r="E292" t="str">
            <v>A51131515</v>
          </cell>
          <cell r="F292" t="str">
            <v>SD08 PP102 TAT Verplaatsing Vergeylen Nico</v>
          </cell>
        </row>
        <row r="293">
          <cell r="E293" t="str">
            <v>A51131524</v>
          </cell>
          <cell r="F293" t="str">
            <v>SD08 PP102 TAT Verplaatsing Vandenabeele Bieke</v>
          </cell>
        </row>
        <row r="294">
          <cell r="E294" t="str">
            <v>A51131535</v>
          </cell>
          <cell r="F294" t="str">
            <v>SD08 PP102 TAT Verplaatsing Agnelo Carlo</v>
          </cell>
        </row>
        <row r="295">
          <cell r="E295" t="str">
            <v>A51132536</v>
          </cell>
          <cell r="F295" t="str">
            <v>SD08 PP102 TEN Verplaatsing Courtois Laurence</v>
          </cell>
        </row>
        <row r="296">
          <cell r="E296" t="str">
            <v>A51132537</v>
          </cell>
          <cell r="F296" t="str">
            <v>SD08 PP102 TEN Verplaatsing Grandjean Marc</v>
          </cell>
        </row>
        <row r="297">
          <cell r="E297" t="str">
            <v>A51202028</v>
          </cell>
          <cell r="F297" t="str">
            <v>SD08 PP103 ATL Verblijf Lefevre Joyce</v>
          </cell>
        </row>
        <row r="298">
          <cell r="E298" t="str">
            <v>A51202037</v>
          </cell>
          <cell r="F298" t="str">
            <v>SD08 PP103 ATL Verblijf Haenen Gitte</v>
          </cell>
        </row>
        <row r="299">
          <cell r="E299" t="str">
            <v>A51211099</v>
          </cell>
          <cell r="F299" t="str">
            <v>SD08 PP103 CYC Verblijf Sporttak</v>
          </cell>
        </row>
        <row r="300">
          <cell r="E300" t="str">
            <v>A51216099</v>
          </cell>
          <cell r="F300" t="str">
            <v>SD08 PP103 GOA Verblijf Sporttak</v>
          </cell>
        </row>
        <row r="301">
          <cell r="E301" t="str">
            <v>A51230099</v>
          </cell>
          <cell r="F301" t="str">
            <v>SD08 PP103 SWI Verblijf Sporttak</v>
          </cell>
        </row>
        <row r="302">
          <cell r="E302" t="str">
            <v>A51231022</v>
          </cell>
          <cell r="F302" t="str">
            <v>SD08 PP103 TAT Verblijf Van Acker Florian</v>
          </cell>
        </row>
        <row r="303">
          <cell r="E303" t="str">
            <v>A51231034</v>
          </cell>
          <cell r="F303" t="str">
            <v>SD08 PP103 TAT Verblijf Brands Bart</v>
          </cell>
        </row>
        <row r="304">
          <cell r="E304" t="str">
            <v>A51231099</v>
          </cell>
          <cell r="F304" t="str">
            <v>SD08 PP103 TAT Verblijf Sporttak</v>
          </cell>
        </row>
        <row r="305">
          <cell r="E305" t="str">
            <v>A51232534</v>
          </cell>
          <cell r="F305" t="str">
            <v>SD08 PP103 TEN Verblijf Vos Gert</v>
          </cell>
        </row>
        <row r="306">
          <cell r="E306" t="str">
            <v>A51300631</v>
          </cell>
          <cell r="F306" t="str">
            <v>SD08 PP104 ALG Omkadering Kine</v>
          </cell>
        </row>
        <row r="307">
          <cell r="E307" t="str">
            <v>A51300632</v>
          </cell>
          <cell r="F307" t="str">
            <v>SD08 PP104 ALG Omkadering Sportpsycholoog</v>
          </cell>
        </row>
        <row r="308">
          <cell r="E308" t="str">
            <v>A51300633</v>
          </cell>
          <cell r="F308" t="str">
            <v>SD08 PP104 ALG Omkadering Arts</v>
          </cell>
        </row>
        <row r="309">
          <cell r="E309" t="str">
            <v>A51300634</v>
          </cell>
          <cell r="F309" t="str">
            <v>SD08 PP104 ALG Omkadering Fysioloog</v>
          </cell>
        </row>
        <row r="310">
          <cell r="E310" t="str">
            <v>A51300635</v>
          </cell>
          <cell r="F310" t="str">
            <v>SD08 PP104 ALG Omkadering Sportwetenschapper</v>
          </cell>
        </row>
        <row r="311">
          <cell r="E311" t="str">
            <v>A51300636</v>
          </cell>
          <cell r="F311" t="str">
            <v>SD08 PP104 ALG Omkadering Verpleger</v>
          </cell>
        </row>
        <row r="312">
          <cell r="E312" t="str">
            <v>A51300637</v>
          </cell>
          <cell r="F312" t="str">
            <v>SD08 PP104 ALG Omkadering ADL Begeleider</v>
          </cell>
        </row>
        <row r="313">
          <cell r="E313" t="str">
            <v>A51300638</v>
          </cell>
          <cell r="F313" t="str">
            <v>SD08 PP104 ALG Omkadering Voedingsbegeleiding</v>
          </cell>
        </row>
        <row r="314">
          <cell r="E314" t="str">
            <v>A51300639</v>
          </cell>
          <cell r="F314" t="str">
            <v>SD08 PP104 ALG Omkadering Voedinssupplementen</v>
          </cell>
        </row>
        <row r="315">
          <cell r="E315" t="str">
            <v>A51300901</v>
          </cell>
          <cell r="F315" t="str">
            <v>SD08 PP104 ALG Commissie topsport</v>
          </cell>
        </row>
        <row r="316">
          <cell r="E316" t="str">
            <v>A51302037</v>
          </cell>
          <cell r="F316" t="str">
            <v>SD08 PP104 ATL Omkadering Haenen Gitte</v>
          </cell>
        </row>
        <row r="317">
          <cell r="E317" t="str">
            <v>A51302631</v>
          </cell>
          <cell r="F317" t="str">
            <v>SD08 PP104 ATL Omkadering Kine</v>
          </cell>
        </row>
        <row r="318">
          <cell r="E318" t="str">
            <v>A51302632</v>
          </cell>
          <cell r="F318" t="str">
            <v>SD08 PP104 ATL Omkadering Sportpsycholoog</v>
          </cell>
        </row>
        <row r="319">
          <cell r="E319" t="str">
            <v>A51302633</v>
          </cell>
          <cell r="F319" t="str">
            <v>SD08 PP104 ATL Omkadering Arts</v>
          </cell>
        </row>
        <row r="320">
          <cell r="E320" t="str">
            <v>A51302634</v>
          </cell>
          <cell r="F320" t="str">
            <v>SD08 PP104 ATL Omkadering Fysioloog</v>
          </cell>
        </row>
        <row r="321">
          <cell r="E321" t="str">
            <v>A51302635</v>
          </cell>
          <cell r="F321" t="str">
            <v>SD08 PP104 ATL Omkadering Sportwetenschapper</v>
          </cell>
        </row>
        <row r="322">
          <cell r="E322" t="str">
            <v>A51302636</v>
          </cell>
          <cell r="F322" t="str">
            <v>SD08 PP104 ATL Omkadering Verpleger</v>
          </cell>
        </row>
        <row r="323">
          <cell r="E323" t="str">
            <v>A51302637</v>
          </cell>
          <cell r="F323" t="str">
            <v>SD08 PP104 ATL Omkadering ADL Begeleider</v>
          </cell>
        </row>
        <row r="324">
          <cell r="E324" t="str">
            <v>A51302638</v>
          </cell>
          <cell r="F324" t="str">
            <v>SD08 PP104 ATL Omkadering Voedingsbegeleiding</v>
          </cell>
        </row>
        <row r="325">
          <cell r="E325" t="str">
            <v>A51302639</v>
          </cell>
          <cell r="F325" t="str">
            <v>SD08 PP104 ATL Omkadering Voedingsupplementen</v>
          </cell>
        </row>
        <row r="326">
          <cell r="E326" t="str">
            <v>A51305639</v>
          </cell>
          <cell r="F326" t="str">
            <v>SD08 PP104 BAD Omkadering Voedinssupplementen</v>
          </cell>
        </row>
        <row r="327">
          <cell r="E327" t="str">
            <v>A51308631</v>
          </cell>
          <cell r="F327" t="str">
            <v>SD08 PP104 BOC Omkadering Kine</v>
          </cell>
        </row>
        <row r="328">
          <cell r="E328" t="str">
            <v>A51308632</v>
          </cell>
          <cell r="F328" t="str">
            <v>SD08 PP104 BOC Omkadering Sportpsycholoog</v>
          </cell>
        </row>
        <row r="329">
          <cell r="E329" t="str">
            <v>A51308633</v>
          </cell>
          <cell r="F329" t="str">
            <v>SD08 PP104 BOC Omkadering Arts</v>
          </cell>
        </row>
        <row r="330">
          <cell r="E330" t="str">
            <v>A51308634</v>
          </cell>
          <cell r="F330" t="str">
            <v>SD08 PP104 BOC Omkadering Fysioloog</v>
          </cell>
        </row>
        <row r="331">
          <cell r="E331" t="str">
            <v>A51308635</v>
          </cell>
          <cell r="F331" t="str">
            <v>SD08 PP104 BOC Omkadering Sportwetenschapper</v>
          </cell>
        </row>
        <row r="332">
          <cell r="E332" t="str">
            <v>A51308636</v>
          </cell>
          <cell r="F332" t="str">
            <v>SD08 PP104 BOC Omkadering Verpleger</v>
          </cell>
        </row>
        <row r="333">
          <cell r="E333" t="str">
            <v>A51308637</v>
          </cell>
          <cell r="F333" t="str">
            <v>SD08 PP104 BOC Omkadering ADL Begeleider</v>
          </cell>
        </row>
        <row r="334">
          <cell r="E334" t="str">
            <v>A51308638</v>
          </cell>
          <cell r="F334" t="str">
            <v>SD08 PP104 BOC Omkadering Voedingsbegeleiding</v>
          </cell>
        </row>
        <row r="335">
          <cell r="E335" t="str">
            <v>A51308639</v>
          </cell>
          <cell r="F335" t="str">
            <v>SD08 PP104 BOC Omkadering Voedingsupplementen</v>
          </cell>
        </row>
        <row r="336">
          <cell r="E336" t="str">
            <v>A51311047</v>
          </cell>
          <cell r="F336" t="str">
            <v>SD08 PP104 CYC Omkadering Monsieur Anneleen</v>
          </cell>
        </row>
        <row r="337">
          <cell r="E337" t="str">
            <v>A51311631</v>
          </cell>
          <cell r="F337" t="str">
            <v>SD08 PP104 CYC Omkadering Kine</v>
          </cell>
        </row>
        <row r="338">
          <cell r="E338" t="str">
            <v>A51311632</v>
          </cell>
          <cell r="F338" t="str">
            <v>SD08 PP104 CYC Omkadering Sportpsycholoog</v>
          </cell>
        </row>
        <row r="339">
          <cell r="E339" t="str">
            <v>A51311633</v>
          </cell>
          <cell r="F339" t="str">
            <v>SD08 PP104 CYC Omkadering Arts</v>
          </cell>
        </row>
        <row r="340">
          <cell r="E340" t="str">
            <v>A51311634</v>
          </cell>
          <cell r="F340" t="str">
            <v>SD08 PP104 CYC Omkadering Fysioloog</v>
          </cell>
        </row>
        <row r="341">
          <cell r="E341" t="str">
            <v>A51311635</v>
          </cell>
          <cell r="F341" t="str">
            <v>SD08 PP104 CYC Omkadering Sportwetenschapper</v>
          </cell>
        </row>
        <row r="342">
          <cell r="E342" t="str">
            <v>A51311636</v>
          </cell>
          <cell r="F342" t="str">
            <v>SD08 PP104 CYC Omkadering Verpleger</v>
          </cell>
        </row>
        <row r="343">
          <cell r="E343" t="str">
            <v>A51311637</v>
          </cell>
          <cell r="F343" t="str">
            <v>SD08 PP104 CYC Omkadering ADL Begeleider</v>
          </cell>
        </row>
        <row r="344">
          <cell r="E344" t="str">
            <v>A51311638</v>
          </cell>
          <cell r="F344" t="str">
            <v>SD08 PP104 CYC Omkadering Voedingsbegeleiding</v>
          </cell>
        </row>
        <row r="345">
          <cell r="E345" t="str">
            <v>A51311639</v>
          </cell>
          <cell r="F345" t="str">
            <v>SD08 PP104 CYC Omkadering Voedingsupplementen</v>
          </cell>
        </row>
        <row r="346">
          <cell r="E346" t="str">
            <v>A51313631</v>
          </cell>
          <cell r="F346" t="str">
            <v>SD08 PP104 EQU Omkadering Kine</v>
          </cell>
        </row>
        <row r="347">
          <cell r="E347" t="str">
            <v>A51313632</v>
          </cell>
          <cell r="F347" t="str">
            <v>SD08 PP104 EQU Omkadering Sportpsycholoog</v>
          </cell>
        </row>
        <row r="348">
          <cell r="E348" t="str">
            <v>A51313633</v>
          </cell>
          <cell r="F348" t="str">
            <v>SD08 PP104 EQU Omkadering Arts</v>
          </cell>
        </row>
        <row r="349">
          <cell r="E349" t="str">
            <v>A51313634</v>
          </cell>
          <cell r="F349" t="str">
            <v>SD08 PP104 EQU Omkadering Fysioloog</v>
          </cell>
        </row>
        <row r="350">
          <cell r="E350" t="str">
            <v>A51313635</v>
          </cell>
          <cell r="F350" t="str">
            <v>SD08 PP104 EQU Omkadering Sportwetenschapper</v>
          </cell>
        </row>
        <row r="351">
          <cell r="E351" t="str">
            <v>A51313636</v>
          </cell>
          <cell r="F351" t="str">
            <v>SD08 PP104 EQU Omkadering Verpleger</v>
          </cell>
        </row>
        <row r="352">
          <cell r="E352" t="str">
            <v>A51313637</v>
          </cell>
          <cell r="F352" t="str">
            <v>SD08 PP104 EQU Omkadering ADL Begeleider</v>
          </cell>
        </row>
        <row r="353">
          <cell r="E353" t="str">
            <v>A51313638</v>
          </cell>
          <cell r="F353" t="str">
            <v>SD08 PP104 EQU Omkadering Voedingsbegeleiding</v>
          </cell>
        </row>
        <row r="354">
          <cell r="E354" t="str">
            <v>A51316631</v>
          </cell>
          <cell r="F354" t="str">
            <v>SD08 PP104 GOA Omkadering Kine</v>
          </cell>
        </row>
        <row r="355">
          <cell r="E355" t="str">
            <v>A51316632</v>
          </cell>
          <cell r="F355" t="str">
            <v>SD08 PP104 GOA Omkadering Sportpsycholoog</v>
          </cell>
        </row>
        <row r="356">
          <cell r="E356" t="str">
            <v>A51316633</v>
          </cell>
          <cell r="F356" t="str">
            <v>SD08 PP104 GOA Omkadering Arts</v>
          </cell>
        </row>
        <row r="357">
          <cell r="E357" t="str">
            <v>A51316634</v>
          </cell>
          <cell r="F357" t="str">
            <v>SD08 PP104 GOA Omkadering Fysioloog</v>
          </cell>
        </row>
        <row r="358">
          <cell r="E358" t="str">
            <v>A51316635</v>
          </cell>
          <cell r="F358" t="str">
            <v>SD08 PP104 GOA Omkadering Sportwetenschapper</v>
          </cell>
        </row>
        <row r="359">
          <cell r="E359" t="str">
            <v>A51316636</v>
          </cell>
          <cell r="F359" t="str">
            <v>SD08 PP104 GOA Omkadering Verpleger</v>
          </cell>
        </row>
        <row r="360">
          <cell r="E360" t="str">
            <v>A51316637</v>
          </cell>
          <cell r="F360" t="str">
            <v>SD08 PP104 GOA Omkadering ADL Begeleider</v>
          </cell>
        </row>
        <row r="361">
          <cell r="E361" t="str">
            <v>A51316638</v>
          </cell>
          <cell r="F361" t="str">
            <v>SD08 PP104 GOA Omkadering Voedingsbegeleiding</v>
          </cell>
        </row>
        <row r="362">
          <cell r="E362" t="str">
            <v>A51316639</v>
          </cell>
          <cell r="F362" t="str">
            <v>SD08 PP104 GOA Omkadering Voedingsupplementen</v>
          </cell>
        </row>
        <row r="363">
          <cell r="E363" t="str">
            <v>A51324631</v>
          </cell>
          <cell r="F363" t="str">
            <v>SD08 PP104 RUG Omkadering Kine</v>
          </cell>
        </row>
        <row r="364">
          <cell r="E364" t="str">
            <v>A51324632</v>
          </cell>
          <cell r="F364" t="str">
            <v>SD08 PP104 RUG Omkadering Sportpsycholoog</v>
          </cell>
        </row>
        <row r="365">
          <cell r="E365" t="str">
            <v>A51324633</v>
          </cell>
          <cell r="F365" t="str">
            <v>SD08 PP104 RUG Omkadering Arts</v>
          </cell>
        </row>
        <row r="366">
          <cell r="E366" t="str">
            <v>A51324634</v>
          </cell>
          <cell r="F366" t="str">
            <v>SD08 PP104 RUG Omkadering Fysioloog</v>
          </cell>
        </row>
        <row r="367">
          <cell r="E367" t="str">
            <v>A51324635</v>
          </cell>
          <cell r="F367" t="str">
            <v>SD08 PP104 RUG Omkadering Sportwetenschapper</v>
          </cell>
        </row>
        <row r="368">
          <cell r="E368" t="str">
            <v>A51324636</v>
          </cell>
          <cell r="F368" t="str">
            <v>SD08 PP104 RUG Omkadering Verpleger</v>
          </cell>
        </row>
        <row r="369">
          <cell r="E369" t="str">
            <v>A51324637</v>
          </cell>
          <cell r="F369" t="str">
            <v>SD08 PP104 RUG Omkadering ADL Begeleider</v>
          </cell>
        </row>
        <row r="370">
          <cell r="E370" t="str">
            <v>A51324638</v>
          </cell>
          <cell r="F370" t="str">
            <v>SD08 PP104 RUG Omkadering Voedingsbegeleiding</v>
          </cell>
        </row>
        <row r="371">
          <cell r="E371" t="str">
            <v>A51330631</v>
          </cell>
          <cell r="F371" t="str">
            <v>SD08 PP104 SWI Omkadering Kine</v>
          </cell>
        </row>
        <row r="372">
          <cell r="E372" t="str">
            <v>A51330632</v>
          </cell>
          <cell r="F372" t="str">
            <v>SD08 PP104 SWI Omkadering Sportpsycholoog</v>
          </cell>
        </row>
        <row r="373">
          <cell r="E373" t="str">
            <v>A51330633</v>
          </cell>
          <cell r="F373" t="str">
            <v>SD08 PP104 SWI Omkadering Arts</v>
          </cell>
        </row>
        <row r="374">
          <cell r="E374" t="str">
            <v>A51330634</v>
          </cell>
          <cell r="F374" t="str">
            <v>SD08 PP104 SWI Omkadering Fysioloog</v>
          </cell>
        </row>
        <row r="375">
          <cell r="E375" t="str">
            <v>A51330635</v>
          </cell>
          <cell r="F375" t="str">
            <v>SD08 PP104 SWI Omkadering Sportwetenschapper</v>
          </cell>
        </row>
        <row r="376">
          <cell r="E376" t="str">
            <v>A51330636</v>
          </cell>
          <cell r="F376" t="str">
            <v>SD08 PP104 SWI Omkadering Verpleger</v>
          </cell>
        </row>
        <row r="377">
          <cell r="E377" t="str">
            <v>A51330637</v>
          </cell>
          <cell r="F377" t="str">
            <v>SD08 PP104 SWI Omkadering ADL Begeleider</v>
          </cell>
        </row>
        <row r="378">
          <cell r="E378" t="str">
            <v>A51330638</v>
          </cell>
          <cell r="F378" t="str">
            <v>SD08 PP104 SWI Omkadering Voedingsbegeleiding</v>
          </cell>
        </row>
        <row r="379">
          <cell r="E379" t="str">
            <v>A51330639</v>
          </cell>
          <cell r="F379" t="str">
            <v>SD08 PP104 SWI Omkadering Voedingsupplementen</v>
          </cell>
        </row>
        <row r="380">
          <cell r="E380" t="str">
            <v>A51331631</v>
          </cell>
          <cell r="F380" t="str">
            <v>SD08 PP104 TAT Omkadering Kine</v>
          </cell>
        </row>
        <row r="381">
          <cell r="E381" t="str">
            <v>A51331632</v>
          </cell>
          <cell r="F381" t="str">
            <v>SD08 PP104 TAT Omkadering Sportpsycholoog</v>
          </cell>
        </row>
        <row r="382">
          <cell r="E382" t="str">
            <v>A51331633</v>
          </cell>
          <cell r="F382" t="str">
            <v>SD08 PP104 TAT Omkadering Arts</v>
          </cell>
        </row>
        <row r="383">
          <cell r="E383" t="str">
            <v>A51331634</v>
          </cell>
          <cell r="F383" t="str">
            <v>SD08 PP104 TAT Omkadering Fysioloog</v>
          </cell>
        </row>
        <row r="384">
          <cell r="E384" t="str">
            <v>A51331635</v>
          </cell>
          <cell r="F384" t="str">
            <v>SD08 PP104 TAT Omkadering Sportwetenschapper</v>
          </cell>
        </row>
        <row r="385">
          <cell r="E385" t="str">
            <v>A51331636</v>
          </cell>
          <cell r="F385" t="str">
            <v>SD08 PP104 TAT Omkadering Verpleger</v>
          </cell>
        </row>
        <row r="386">
          <cell r="E386" t="str">
            <v>A51331637</v>
          </cell>
          <cell r="F386" t="str">
            <v>SD08 PP104 TAT Omkadering ADL Begeleider</v>
          </cell>
        </row>
        <row r="387">
          <cell r="E387" t="str">
            <v>A51331638</v>
          </cell>
          <cell r="F387" t="str">
            <v>SD08 PP104 TAT Omkadering Voedingsbegeleiding</v>
          </cell>
        </row>
        <row r="388">
          <cell r="E388" t="str">
            <v>A51331639</v>
          </cell>
          <cell r="F388" t="str">
            <v>SD08 PP104 TAT Omkadering Voedingsupplementen</v>
          </cell>
        </row>
        <row r="389">
          <cell r="E389" t="str">
            <v>A51333631</v>
          </cell>
          <cell r="F389" t="str">
            <v>SD08 PP104 TRI Omkadering Kine</v>
          </cell>
        </row>
        <row r="390">
          <cell r="E390" t="str">
            <v>A51333632</v>
          </cell>
          <cell r="F390" t="str">
            <v>SD08 PP104 TRI Omkadering Sportpsycholoog</v>
          </cell>
        </row>
        <row r="391">
          <cell r="E391" t="str">
            <v>A51333633</v>
          </cell>
          <cell r="F391" t="str">
            <v>SD08 PP104 TRI Omkadering Arts</v>
          </cell>
        </row>
        <row r="392">
          <cell r="E392" t="str">
            <v>A51333634</v>
          </cell>
          <cell r="F392" t="str">
            <v>SD08 PP104 TRI Omkadering Fysioloog</v>
          </cell>
        </row>
        <row r="393">
          <cell r="E393" t="str">
            <v>A51333635</v>
          </cell>
          <cell r="F393" t="str">
            <v>SD08 PP104 TRI Omkadering Sportwetenschapper</v>
          </cell>
        </row>
        <row r="394">
          <cell r="E394" t="str">
            <v>A51333636</v>
          </cell>
          <cell r="F394" t="str">
            <v>SD08 PP104 TRI Omkadering Verpleger</v>
          </cell>
        </row>
        <row r="395">
          <cell r="E395" t="str">
            <v>A51333637</v>
          </cell>
          <cell r="F395" t="str">
            <v>SD08 PP104 TRI Omkadering ADL Begeleider</v>
          </cell>
        </row>
        <row r="396">
          <cell r="E396" t="str">
            <v>A51333638</v>
          </cell>
          <cell r="F396" t="str">
            <v>SD08 PP104 TRI Omkadering Voedingsbegeleiding</v>
          </cell>
        </row>
        <row r="397">
          <cell r="E397" t="str">
            <v>A51402099</v>
          </cell>
          <cell r="F397" t="str">
            <v>SD08 PP105 ATL Huurgelden Sporttak</v>
          </cell>
        </row>
        <row r="398">
          <cell r="E398" t="str">
            <v>A51408038</v>
          </cell>
          <cell r="F398" t="str">
            <v>SD08 PP105 BOC Huurgelden Rombouts Francis</v>
          </cell>
        </row>
        <row r="399">
          <cell r="E399" t="str">
            <v>A51408099</v>
          </cell>
          <cell r="F399" t="str">
            <v>SD08 PP105 BOC Huurgelden Sporttak</v>
          </cell>
        </row>
        <row r="400">
          <cell r="E400" t="str">
            <v>A51411099</v>
          </cell>
          <cell r="F400" t="str">
            <v>SD08 PP105 CYC Huurgelden Sporttak</v>
          </cell>
        </row>
        <row r="401">
          <cell r="E401" t="str">
            <v>A51416099</v>
          </cell>
          <cell r="F401" t="str">
            <v>SD08 PP105 GOA Huurgelden Sporttak</v>
          </cell>
        </row>
        <row r="402">
          <cell r="E402" t="str">
            <v>A51430099</v>
          </cell>
          <cell r="F402" t="str">
            <v>SD08 PP105 SWI FY Huurgelden Sporttak</v>
          </cell>
        </row>
        <row r="403">
          <cell r="E403" t="str">
            <v>A51431022</v>
          </cell>
          <cell r="F403" t="str">
            <v>SD08 PP105 TAT Huurgelden Van Acker Florian</v>
          </cell>
        </row>
        <row r="404">
          <cell r="E404" t="str">
            <v>A51431055</v>
          </cell>
          <cell r="F404" t="str">
            <v>SD08 PP105 TAT Huurgelden Devos Laurens</v>
          </cell>
        </row>
        <row r="405">
          <cell r="E405" t="str">
            <v>A51431099</v>
          </cell>
          <cell r="F405" t="str">
            <v>SD08 PP105 TAT Huurgelden Sporttak</v>
          </cell>
        </row>
        <row r="406">
          <cell r="E406" t="str">
            <v>A51501099</v>
          </cell>
          <cell r="F406" t="str">
            <v>SD08 PP106 ARC Materiaal Sporttak</v>
          </cell>
        </row>
        <row r="407">
          <cell r="E407" t="str">
            <v>A51502023</v>
          </cell>
          <cell r="F407" t="str">
            <v>SD08 PP106 ATL Materiaal Genyn Peter</v>
          </cell>
        </row>
        <row r="408">
          <cell r="E408" t="str">
            <v>A51502028</v>
          </cell>
          <cell r="F408" t="str">
            <v>SD08 PP106 ATL Materiaal Lefevre Joyce</v>
          </cell>
        </row>
        <row r="409">
          <cell r="E409" t="str">
            <v>A51502037</v>
          </cell>
          <cell r="F409" t="str">
            <v>SD08 PP106 ATL Materiaal Haenen Gitte</v>
          </cell>
        </row>
        <row r="410">
          <cell r="E410" t="str">
            <v>A51502099</v>
          </cell>
          <cell r="F410" t="str">
            <v>SD08 PP106 ATL Materiaal Sporttak</v>
          </cell>
        </row>
        <row r="411">
          <cell r="E411" t="str">
            <v>A51504099</v>
          </cell>
          <cell r="F411" t="str">
            <v>SD08 PP106 BAB Materiaal Sporttak</v>
          </cell>
        </row>
        <row r="412">
          <cell r="E412" t="str">
            <v>A51505099</v>
          </cell>
          <cell r="F412" t="str">
            <v>SD08 PP106 BAD Materiaal Sporttak</v>
          </cell>
        </row>
        <row r="413">
          <cell r="E413" t="str">
            <v>A51506099</v>
          </cell>
          <cell r="F413" t="str">
            <v>SD08 PP106 BIA Materiaal Sporttak</v>
          </cell>
        </row>
        <row r="414">
          <cell r="E414" t="str">
            <v>A51508099</v>
          </cell>
          <cell r="F414" t="str">
            <v>SD08 PP106 BOC Materiaal Sporttak</v>
          </cell>
        </row>
        <row r="415">
          <cell r="E415" t="str">
            <v>A51511003</v>
          </cell>
          <cell r="F415" t="str">
            <v>SD08 PP106 CYC Materiaal Bosmans Kris</v>
          </cell>
        </row>
        <row r="416">
          <cell r="E416" t="str">
            <v>A51511024</v>
          </cell>
          <cell r="F416" t="str">
            <v>SD08 PP106 CYC Materiaal Van De Steene Jonas</v>
          </cell>
        </row>
        <row r="417">
          <cell r="E417" t="str">
            <v>A51511025</v>
          </cell>
          <cell r="F417" t="str">
            <v>SD08 PP106 CYC Materiaal Heuvinck Koen</v>
          </cell>
        </row>
        <row r="418">
          <cell r="E418" t="str">
            <v>A51511029</v>
          </cell>
          <cell r="F418" t="str">
            <v>SD08 PP106 CYC Materiaal Celen Tim</v>
          </cell>
        </row>
        <row r="419">
          <cell r="E419" t="str">
            <v>A51511035</v>
          </cell>
          <cell r="F419" t="str">
            <v>SD08 PP106 CYC Materiaal Hoet Griet</v>
          </cell>
        </row>
        <row r="420">
          <cell r="E420" t="str">
            <v>A51511047</v>
          </cell>
          <cell r="F420" t="str">
            <v>SD08 PP106 CYC Materiaal Monsieur Anneleen</v>
          </cell>
        </row>
        <row r="421">
          <cell r="E421" t="str">
            <v>A51511048</v>
          </cell>
          <cell r="F421" t="str">
            <v>SD08 PP106 CYC Materiaal Clincke Louis</v>
          </cell>
        </row>
        <row r="422">
          <cell r="E422" t="str">
            <v>A51511050</v>
          </cell>
          <cell r="F422" t="str">
            <v>SD08 PP106 CYC Materiaal Verschaeren Niels</v>
          </cell>
        </row>
        <row r="423">
          <cell r="E423" t="str">
            <v>A51511053</v>
          </cell>
          <cell r="F423" t="str">
            <v>SD08 PP106 CYC Materiaal Muylaert Patrick</v>
          </cell>
        </row>
        <row r="424">
          <cell r="E424" t="str">
            <v>A51511099</v>
          </cell>
          <cell r="F424" t="str">
            <v>SD08 PP106 CYC Materiaal Sporttak</v>
          </cell>
        </row>
        <row r="425">
          <cell r="E425" t="str">
            <v>A51513099</v>
          </cell>
          <cell r="F425" t="str">
            <v>SD08 PP106 EQU Materiaal Sporttak</v>
          </cell>
        </row>
        <row r="426">
          <cell r="E426" t="str">
            <v>A51516099</v>
          </cell>
          <cell r="F426" t="str">
            <v>SD08 PP106 GOA Materiaal Sporttak</v>
          </cell>
        </row>
        <row r="427">
          <cell r="E427" t="str">
            <v>A51524099</v>
          </cell>
          <cell r="F427" t="str">
            <v>SD08 PP106 RUG Materiaal Sporttak</v>
          </cell>
        </row>
        <row r="428">
          <cell r="E428" t="str">
            <v>A51528099</v>
          </cell>
          <cell r="F428" t="str">
            <v>SD08 PP106 SKI Materiaal Sporttak</v>
          </cell>
        </row>
        <row r="429">
          <cell r="E429" t="str">
            <v>A51529099</v>
          </cell>
          <cell r="F429" t="str">
            <v>SD08 PP106 SNO Materiaal Sporttak</v>
          </cell>
        </row>
        <row r="430">
          <cell r="E430" t="str">
            <v>A51530099</v>
          </cell>
          <cell r="F430" t="str">
            <v>SD08 PP106 SWI Materiaal Sporttak</v>
          </cell>
        </row>
        <row r="431">
          <cell r="E431" t="str">
            <v>A51531022</v>
          </cell>
          <cell r="F431" t="str">
            <v>SD08 PP106 TAT Materiaal Van Acker Florian</v>
          </cell>
        </row>
        <row r="432">
          <cell r="E432" t="str">
            <v>A51531034</v>
          </cell>
          <cell r="F432" t="str">
            <v>SD08 PP106 TAT Materiaal Brands Bart</v>
          </cell>
        </row>
        <row r="433">
          <cell r="E433" t="str">
            <v>A51531099</v>
          </cell>
          <cell r="F433" t="str">
            <v>SD08 PP106 TAT Materiaal Sporttak</v>
          </cell>
        </row>
        <row r="434">
          <cell r="E434" t="str">
            <v>A51532099</v>
          </cell>
          <cell r="F434" t="str">
            <v>SD08 PP106 TEN Materiaal Sporttak</v>
          </cell>
        </row>
        <row r="435">
          <cell r="E435" t="str">
            <v>A51533099</v>
          </cell>
          <cell r="F435" t="str">
            <v>SD08 PP106 TRI Materiaal Sporttak</v>
          </cell>
        </row>
        <row r="436">
          <cell r="E436" t="str">
            <v>A51534099</v>
          </cell>
          <cell r="F436" t="str">
            <v>SD08 PP106 VOL Materiaal Sporttak</v>
          </cell>
        </row>
        <row r="437">
          <cell r="E437" t="str">
            <v>A51602023</v>
          </cell>
          <cell r="F437" t="str">
            <v>SD08 PP107 ATL Stage Genyn Peter</v>
          </cell>
        </row>
        <row r="438">
          <cell r="E438" t="str">
            <v>A51602028</v>
          </cell>
          <cell r="F438" t="str">
            <v>SD08 PP107 ATL Stage Lefevre Joyce</v>
          </cell>
        </row>
        <row r="439">
          <cell r="E439" t="str">
            <v>A51602037</v>
          </cell>
          <cell r="F439" t="str">
            <v>SD08 PP107 ATL Stage Haenen Gitte</v>
          </cell>
        </row>
        <row r="440">
          <cell r="E440" t="str">
            <v>A51602099</v>
          </cell>
          <cell r="F440" t="str">
            <v>SD08 PP107 ATL Stage Sporttak</v>
          </cell>
        </row>
        <row r="441">
          <cell r="E441" t="str">
            <v>A51602524</v>
          </cell>
          <cell r="F441" t="str">
            <v>SD08 PP107 ATL Stage Vandenabeele Bieke</v>
          </cell>
        </row>
        <row r="442">
          <cell r="E442" t="str">
            <v>A51602531</v>
          </cell>
          <cell r="F442" t="str">
            <v>SD08 PP107 ATL Stage Laurens Veerle</v>
          </cell>
        </row>
        <row r="443">
          <cell r="E443" t="str">
            <v>A51608099</v>
          </cell>
          <cell r="F443" t="str">
            <v>SD08 PP107 BOC Stage Sporttak</v>
          </cell>
        </row>
        <row r="444">
          <cell r="E444" t="str">
            <v>A51611024</v>
          </cell>
          <cell r="F444" t="str">
            <v>SD08 PP107 CYC Stage Van De Steene Jonas</v>
          </cell>
        </row>
        <row r="445">
          <cell r="E445" t="str">
            <v>A51611029</v>
          </cell>
          <cell r="F445" t="str">
            <v>SD08 PP107 CYC Stage Celen Tim</v>
          </cell>
        </row>
        <row r="446">
          <cell r="E446" t="str">
            <v>A51611035</v>
          </cell>
          <cell r="F446" t="str">
            <v>SD08 PP107 CYC Stage Hoet Griet</v>
          </cell>
        </row>
        <row r="447">
          <cell r="E447" t="str">
            <v>A51611047</v>
          </cell>
          <cell r="F447" t="str">
            <v>SD08 PP107 CYC Stage Monsieur Anneleen</v>
          </cell>
        </row>
        <row r="448">
          <cell r="E448" t="str">
            <v>A51611099</v>
          </cell>
          <cell r="F448" t="str">
            <v>SD08 PP107 CYC Stage Sporttak</v>
          </cell>
        </row>
        <row r="449">
          <cell r="E449" t="str">
            <v>A51613099</v>
          </cell>
          <cell r="F449" t="str">
            <v>SD08 PP107 EQU Stage Sporttak</v>
          </cell>
        </row>
        <row r="450">
          <cell r="E450" t="str">
            <v>A51616099</v>
          </cell>
          <cell r="F450" t="str">
            <v>SD08 PP107 GOA Stage Sporttak</v>
          </cell>
        </row>
        <row r="451">
          <cell r="E451" t="str">
            <v>A51630099</v>
          </cell>
          <cell r="F451" t="str">
            <v>SD08 PP107 SWI Stage Sporttak</v>
          </cell>
        </row>
        <row r="452">
          <cell r="E452" t="str">
            <v>A51631022</v>
          </cell>
          <cell r="F452" t="str">
            <v>SD08 PP107 TAT Stage Van Acker Florian</v>
          </cell>
        </row>
        <row r="453">
          <cell r="E453" t="str">
            <v>A51631034</v>
          </cell>
          <cell r="F453" t="str">
            <v>SD08 PP107 TAT Stage Brands Bart</v>
          </cell>
        </row>
        <row r="454">
          <cell r="E454" t="str">
            <v>A51631055</v>
          </cell>
          <cell r="F454" t="str">
            <v>SD08 PP101 TAT Stage Devos Laurens</v>
          </cell>
        </row>
        <row r="455">
          <cell r="E455" t="str">
            <v>A51631099</v>
          </cell>
          <cell r="F455" t="str">
            <v>SD08 PP107 TAT Stage Sporttak</v>
          </cell>
        </row>
        <row r="456">
          <cell r="E456" t="str">
            <v>A51700022</v>
          </cell>
          <cell r="F456" t="str">
            <v>SD08 PP108 TAT Deelname Van Acker Florian</v>
          </cell>
        </row>
        <row r="457">
          <cell r="E457" t="str">
            <v>A51702028</v>
          </cell>
          <cell r="F457" t="str">
            <v>SD08 PP108 ATL Deelname Lefevre Joyce</v>
          </cell>
        </row>
        <row r="458">
          <cell r="E458" t="str">
            <v>A51702037</v>
          </cell>
          <cell r="F458" t="str">
            <v>SD08 PP108 ATL Deelname Haenen Gitte</v>
          </cell>
        </row>
        <row r="459">
          <cell r="E459" t="str">
            <v>A51702099</v>
          </cell>
          <cell r="F459" t="str">
            <v>SD08 PP108 ATL Deelname Sporttak</v>
          </cell>
        </row>
        <row r="460">
          <cell r="E460" t="str">
            <v>A51702604</v>
          </cell>
          <cell r="F460" t="str">
            <v>SD08 PP108 ATL Top IPC erkenningen</v>
          </cell>
        </row>
        <row r="461">
          <cell r="E461" t="str">
            <v>A51708038</v>
          </cell>
          <cell r="F461" t="str">
            <v>SD08 PP108 BOC Deelname Rombouts Francis</v>
          </cell>
        </row>
        <row r="462">
          <cell r="E462" t="str">
            <v>A51708099</v>
          </cell>
          <cell r="F462" t="str">
            <v>SD08 PP108 BOC Deelname Sporttak</v>
          </cell>
        </row>
        <row r="463">
          <cell r="E463" t="str">
            <v>A51711047</v>
          </cell>
          <cell r="F463" t="str">
            <v>SD08 PP108 CYC Deelname Monsieur Anneleen</v>
          </cell>
        </row>
        <row r="464">
          <cell r="E464" t="str">
            <v>A51711099</v>
          </cell>
          <cell r="F464" t="str">
            <v>SD08 PP108 CYC Deelname Sporttak</v>
          </cell>
        </row>
        <row r="465">
          <cell r="E465" t="str">
            <v>A51713099</v>
          </cell>
          <cell r="F465" t="str">
            <v>SD08 PP108 EQU Deelname Sporttak</v>
          </cell>
        </row>
        <row r="466">
          <cell r="E466" t="str">
            <v>A51716099</v>
          </cell>
          <cell r="F466" t="str">
            <v>SD08 PP108 GOA Deelname Sporttak</v>
          </cell>
        </row>
        <row r="467">
          <cell r="E467" t="str">
            <v>A51730099</v>
          </cell>
          <cell r="F467" t="str">
            <v>SD08 PP108 SWI Deelname Sporttak</v>
          </cell>
        </row>
        <row r="468">
          <cell r="E468" t="str">
            <v>A51730604</v>
          </cell>
          <cell r="F468" t="str">
            <v>SD08 PP108 SWI Top IPC Erkenningen</v>
          </cell>
        </row>
        <row r="469">
          <cell r="E469" t="str">
            <v>A51731055</v>
          </cell>
          <cell r="F469" t="str">
            <v>SD08 PP101 TAT Deelname Devos Laurens</v>
          </cell>
        </row>
        <row r="470">
          <cell r="E470" t="str">
            <v>A51731099</v>
          </cell>
          <cell r="F470" t="str">
            <v>SD08 PP108 TAT Deelname Sporttak</v>
          </cell>
        </row>
        <row r="471">
          <cell r="E471" t="str">
            <v>A51732099</v>
          </cell>
          <cell r="F471" t="str">
            <v>SD08 PP108 TEN Deelname Sporttak</v>
          </cell>
        </row>
        <row r="472">
          <cell r="E472" t="str">
            <v>A51800000</v>
          </cell>
          <cell r="F472" t="str">
            <v>SD08 PP109 Topsport studenten project</v>
          </cell>
        </row>
        <row r="473">
          <cell r="E473" t="str">
            <v>A51900000</v>
          </cell>
          <cell r="F473" t="str">
            <v>SD08 PP110 Specifieke kosten</v>
          </cell>
        </row>
        <row r="474">
          <cell r="E474" t="str">
            <v>A53005049</v>
          </cell>
          <cell r="F474" t="str">
            <v>SD08 OP101 BAD Loonkost Trainer To Man Kei</v>
          </cell>
        </row>
        <row r="475">
          <cell r="E475" t="str">
            <v>A53008529</v>
          </cell>
          <cell r="F475" t="str">
            <v>SD08 OP101 BOC Loonkost Van Dycke Bas</v>
          </cell>
        </row>
        <row r="476">
          <cell r="E476" t="str">
            <v>A53008599</v>
          </cell>
          <cell r="F476" t="str">
            <v>SD08 OP101 BOC Loonkost Trainer BC3</v>
          </cell>
        </row>
        <row r="477">
          <cell r="E477" t="str">
            <v>A53016522</v>
          </cell>
          <cell r="F477" t="str">
            <v>SD08 OP101 GOA Loonkost Van Eenhooghe Danny</v>
          </cell>
        </row>
        <row r="478">
          <cell r="E478" t="str">
            <v>A53016529</v>
          </cell>
          <cell r="F478" t="str">
            <v>SD08 OP101 GOA Loonkost Van Dycke Bas</v>
          </cell>
        </row>
        <row r="479">
          <cell r="E479" t="str">
            <v>A53016533</v>
          </cell>
          <cell r="F479" t="str">
            <v>SD08 OP101 GOA Loonkost Cooman Tom</v>
          </cell>
        </row>
        <row r="480">
          <cell r="E480" t="str">
            <v>A53022524</v>
          </cell>
          <cell r="F480" t="str">
            <v>SD08 OP101 POW Loonkost Vandenabeele Bieke</v>
          </cell>
        </row>
        <row r="481">
          <cell r="E481" t="str">
            <v>A53024512</v>
          </cell>
          <cell r="F481" t="str">
            <v>SD08 OP101 RUG Loonkost Troch Steven</v>
          </cell>
        </row>
        <row r="482">
          <cell r="E482" t="str">
            <v>A53024514</v>
          </cell>
          <cell r="F482" t="str">
            <v>SD08 OP101 RUG Loonkost Vanacker Bob</v>
          </cell>
        </row>
        <row r="483">
          <cell r="E483" t="str">
            <v>A53030099</v>
          </cell>
          <cell r="F483" t="str">
            <v>SD08 OP101 SWI FY Loonkost Sporttak</v>
          </cell>
        </row>
        <row r="484">
          <cell r="E484" t="str">
            <v>A53030510</v>
          </cell>
          <cell r="F484" t="str">
            <v>SD08 OP101 SWI Loonkost Planckaert Gregory</v>
          </cell>
        </row>
        <row r="485">
          <cell r="E485" t="str">
            <v>A53030524</v>
          </cell>
          <cell r="F485" t="str">
            <v>SD08 OP101 SWI Loonkost Vandenabeele Bieke</v>
          </cell>
        </row>
        <row r="486">
          <cell r="E486" t="str">
            <v>A53032036</v>
          </cell>
          <cell r="F486" t="str">
            <v>SD08 OP101 TEN Loonkost Trainer Vandorpe Jef</v>
          </cell>
        </row>
        <row r="487">
          <cell r="E487" t="str">
            <v>A53032536</v>
          </cell>
          <cell r="F487" t="str">
            <v>SD08 OP101 TEN Loonkost Courtois Laurence</v>
          </cell>
        </row>
        <row r="488">
          <cell r="E488" t="str">
            <v>A53100000</v>
          </cell>
          <cell r="F488" t="str">
            <v>SD08 OP102</v>
          </cell>
        </row>
        <row r="489">
          <cell r="E489" t="str">
            <v>A53108599</v>
          </cell>
          <cell r="F489" t="str">
            <v>SD08 OP102 BOC Verplaaatsing Trainer BC3</v>
          </cell>
        </row>
        <row r="490">
          <cell r="E490" t="str">
            <v>A53202039</v>
          </cell>
          <cell r="F490" t="str">
            <v>SD08 OP103 ATL Verplaatsing Boonen Matthias</v>
          </cell>
        </row>
        <row r="491">
          <cell r="E491" t="str">
            <v>A53202040</v>
          </cell>
          <cell r="F491" t="str">
            <v>SD08 OP103 ATL Verplaatsing Leniere Benjamin</v>
          </cell>
        </row>
        <row r="492">
          <cell r="E492" t="str">
            <v>A53202041</v>
          </cell>
          <cell r="F492" t="str">
            <v>SD08 OP103 ATL Verplaatsing Sneyers Anke</v>
          </cell>
        </row>
        <row r="493">
          <cell r="E493" t="str">
            <v>A53202042</v>
          </cell>
          <cell r="F493" t="str">
            <v>SD08 OP103 ATL Verplaatsing Van Kauter Jaad</v>
          </cell>
        </row>
        <row r="494">
          <cell r="E494" t="str">
            <v>A53202099</v>
          </cell>
          <cell r="F494" t="str">
            <v>SD08 OP103 ATL Verplaatsing Sporttak</v>
          </cell>
        </row>
        <row r="495">
          <cell r="E495" t="str">
            <v>A53205049</v>
          </cell>
          <cell r="F495" t="str">
            <v>SD08 OP103 BAD Verplaatsing To Man Kei</v>
          </cell>
        </row>
        <row r="496">
          <cell r="E496" t="str">
            <v>A53208529</v>
          </cell>
          <cell r="F496" t="str">
            <v>SD08 OP103 BOC Verplaatsing Van Dycke Bas</v>
          </cell>
        </row>
        <row r="497">
          <cell r="E497" t="str">
            <v>A53212099</v>
          </cell>
          <cell r="F497" t="str">
            <v>SD08 OP103 DAN Verplaatsing Sporttak</v>
          </cell>
        </row>
        <row r="498">
          <cell r="E498" t="str">
            <v>A53216099</v>
          </cell>
          <cell r="F498" t="str">
            <v>SD08 OP103 GOA Verplaatsing Sporttak</v>
          </cell>
        </row>
        <row r="499">
          <cell r="E499" t="str">
            <v>A53216522</v>
          </cell>
          <cell r="F499" t="str">
            <v>SD08 OP103 GOA Verplaatsing Van Eenooghe Danny</v>
          </cell>
        </row>
        <row r="500">
          <cell r="E500" t="str">
            <v>A53216529</v>
          </cell>
          <cell r="F500" t="str">
            <v>SD08 OP103 GOA Verplaatsing Van Dycke Bas</v>
          </cell>
        </row>
        <row r="501">
          <cell r="E501" t="str">
            <v>A53216599</v>
          </cell>
          <cell r="F501" t="str">
            <v>SD08 OP103 GOA Verplaatsing Ligatrainer</v>
          </cell>
        </row>
        <row r="502">
          <cell r="E502" t="str">
            <v>A53224512</v>
          </cell>
          <cell r="F502" t="str">
            <v>SD08 OP103 RUG Verplaatsing Troch Steven</v>
          </cell>
        </row>
        <row r="503">
          <cell r="E503" t="str">
            <v>A53224514</v>
          </cell>
          <cell r="F503" t="str">
            <v>SD08 OP103 RUG Verplaatsing Vanacker Bob</v>
          </cell>
        </row>
        <row r="504">
          <cell r="E504" t="str">
            <v>A53224543</v>
          </cell>
          <cell r="F504" t="str">
            <v>SD08 OP103 RUG Omkadering Mecano Wouters Pascale</v>
          </cell>
        </row>
        <row r="505">
          <cell r="E505" t="str">
            <v>A53230043</v>
          </cell>
          <cell r="F505" t="str">
            <v>SD08 OP103 SWI Verplaatsing De Visser Sam</v>
          </cell>
        </row>
        <row r="506">
          <cell r="E506" t="str">
            <v>A53230044</v>
          </cell>
          <cell r="F506" t="str">
            <v>SD08 OP103 SWI Verplaatsing Deleuze Céline</v>
          </cell>
        </row>
        <row r="507">
          <cell r="E507" t="str">
            <v>A53230045</v>
          </cell>
          <cell r="F507" t="str">
            <v>SD08 OP103 SWI Verplaatsing Thierens Jarno</v>
          </cell>
        </row>
        <row r="508">
          <cell r="E508" t="str">
            <v>A53230099</v>
          </cell>
          <cell r="F508" t="str">
            <v>SD08 OP103 SWI Verplaatsing Sporttak</v>
          </cell>
        </row>
        <row r="509">
          <cell r="E509" t="str">
            <v>A53230510</v>
          </cell>
          <cell r="F509" t="str">
            <v>SD08 OP103 SWI Verplaatsing Planckaert Gregory</v>
          </cell>
        </row>
        <row r="510">
          <cell r="E510" t="str">
            <v>A53230524</v>
          </cell>
          <cell r="F510" t="str">
            <v>SD08 OP103 SWI Verplaatsing Vandenabeele Bieke</v>
          </cell>
        </row>
        <row r="511">
          <cell r="E511" t="str">
            <v>A53300000</v>
          </cell>
          <cell r="F511" t="str">
            <v>SD08 OP104</v>
          </cell>
        </row>
        <row r="512">
          <cell r="E512" t="str">
            <v>A53400638</v>
          </cell>
          <cell r="F512" t="str">
            <v>SD08 OP104 ALG Omkadering Voedingsbegeleiding</v>
          </cell>
        </row>
        <row r="513">
          <cell r="E513" t="str">
            <v>A53400639</v>
          </cell>
          <cell r="F513" t="str">
            <v>SD08 OP105 ALG Omkadering Voedingssupplementen</v>
          </cell>
        </row>
        <row r="514">
          <cell r="E514" t="str">
            <v>A53402631</v>
          </cell>
          <cell r="F514" t="str">
            <v>SD08 OP105 ATL Omkadering Kine</v>
          </cell>
        </row>
        <row r="515">
          <cell r="E515" t="str">
            <v>A53402632</v>
          </cell>
          <cell r="F515" t="str">
            <v>SD08 OP105 ATL Omkadering Sportpsycholoog</v>
          </cell>
        </row>
        <row r="516">
          <cell r="E516" t="str">
            <v>A53402633</v>
          </cell>
          <cell r="F516" t="str">
            <v>SD08 OP105 ATL Omkadering Arts</v>
          </cell>
        </row>
        <row r="517">
          <cell r="E517" t="str">
            <v>A53402634</v>
          </cell>
          <cell r="F517" t="str">
            <v>SD08 OP105 ATL Omkadering Fysioloog</v>
          </cell>
        </row>
        <row r="518">
          <cell r="E518" t="str">
            <v>A53402635</v>
          </cell>
          <cell r="F518" t="str">
            <v>SD08 OP105 ATL Omkadering Sportwetenschapper</v>
          </cell>
        </row>
        <row r="519">
          <cell r="E519" t="str">
            <v>A53402636</v>
          </cell>
          <cell r="F519" t="str">
            <v>SD08 OP105 ATL Omkadering Verpleger</v>
          </cell>
        </row>
        <row r="520">
          <cell r="E520" t="str">
            <v>A53402637</v>
          </cell>
          <cell r="F520" t="str">
            <v>SD08 OP105 ATL Omkadering ADL Begeleider</v>
          </cell>
        </row>
        <row r="521">
          <cell r="E521" t="str">
            <v>A53402638</v>
          </cell>
          <cell r="F521" t="str">
            <v>SD08 OP105 ATL Omkadering Voedingsbegeleiding</v>
          </cell>
        </row>
        <row r="522">
          <cell r="E522" t="str">
            <v>A53402639</v>
          </cell>
          <cell r="F522" t="str">
            <v>SD08 OP105 ATL Omkadering Voedingssupplementen</v>
          </cell>
        </row>
        <row r="523">
          <cell r="E523" t="str">
            <v>A53405631</v>
          </cell>
          <cell r="F523" t="str">
            <v>SD08 OP105 BAD Omkadering Kine</v>
          </cell>
        </row>
        <row r="524">
          <cell r="E524" t="str">
            <v>A53405632</v>
          </cell>
          <cell r="F524" t="str">
            <v>SD08 OP105 BAD Omkadering Sportpsycholoog</v>
          </cell>
        </row>
        <row r="525">
          <cell r="E525" t="str">
            <v>A53405635</v>
          </cell>
          <cell r="F525" t="str">
            <v>SD08 OP105 BAD Omkadering Sportwetenschapper</v>
          </cell>
        </row>
        <row r="526">
          <cell r="E526" t="str">
            <v>A53405638</v>
          </cell>
          <cell r="F526" t="str">
            <v>SD08 OP105 BAD Omkadering Voedingsbegeleiding</v>
          </cell>
        </row>
        <row r="527">
          <cell r="E527" t="str">
            <v>A53405639</v>
          </cell>
          <cell r="F527" t="str">
            <v>SD08 OP105 BAD Omkadering Voedingssupplementen</v>
          </cell>
        </row>
        <row r="528">
          <cell r="E528" t="str">
            <v>A53408631</v>
          </cell>
          <cell r="F528" t="str">
            <v>SD08 OP105 BOC Omkadering Kine</v>
          </cell>
        </row>
        <row r="529">
          <cell r="E529" t="str">
            <v>A53408632</v>
          </cell>
          <cell r="F529" t="str">
            <v>SD08 OP105 BOC Omkadering Sportpsycholoog</v>
          </cell>
        </row>
        <row r="530">
          <cell r="E530" t="str">
            <v>A53408633</v>
          </cell>
          <cell r="F530" t="str">
            <v>SD08 OP105 BOC Omkadering Arts</v>
          </cell>
        </row>
        <row r="531">
          <cell r="E531" t="str">
            <v>A53408634</v>
          </cell>
          <cell r="F531" t="str">
            <v>SD08 OP105 BOC Omkadering Fysioloog</v>
          </cell>
        </row>
        <row r="532">
          <cell r="E532" t="str">
            <v>A53408635</v>
          </cell>
          <cell r="F532" t="str">
            <v>SD08 OP105 BOC Omkadering Sportwetenschapper</v>
          </cell>
        </row>
        <row r="533">
          <cell r="E533" t="str">
            <v>A53408636</v>
          </cell>
          <cell r="F533" t="str">
            <v>SD08 OP105 BOC Omkadering Verpleger</v>
          </cell>
        </row>
        <row r="534">
          <cell r="E534" t="str">
            <v>A53408637</v>
          </cell>
          <cell r="F534" t="str">
            <v>SD08 OP105 BOC Omkadering ADL Begeleider</v>
          </cell>
        </row>
        <row r="535">
          <cell r="E535" t="str">
            <v>A53408638</v>
          </cell>
          <cell r="F535" t="str">
            <v>SD08 OP105 BOC Omkadering Voedingsbegeleiding</v>
          </cell>
        </row>
        <row r="536">
          <cell r="E536" t="str">
            <v>A53411631</v>
          </cell>
          <cell r="F536" t="str">
            <v>SD08 OP105 CYC Omkadering Kine</v>
          </cell>
        </row>
        <row r="537">
          <cell r="E537" t="str">
            <v>A53411632</v>
          </cell>
          <cell r="F537" t="str">
            <v>SD08 OP105 CYC Omkadering Sportpsycholoog</v>
          </cell>
        </row>
        <row r="538">
          <cell r="E538" t="str">
            <v>A53411633</v>
          </cell>
          <cell r="F538" t="str">
            <v>SD08 OP105 CYC Omkadering Arts</v>
          </cell>
        </row>
        <row r="539">
          <cell r="E539" t="str">
            <v>A53411634</v>
          </cell>
          <cell r="F539" t="str">
            <v>SD08 OP105 CYC Omkadering Fysioloog</v>
          </cell>
        </row>
        <row r="540">
          <cell r="E540" t="str">
            <v>A53411635</v>
          </cell>
          <cell r="F540" t="str">
            <v>SD08 OP105 CYC Omkadering Sportwetenschapper</v>
          </cell>
        </row>
        <row r="541">
          <cell r="E541" t="str">
            <v>A53411636</v>
          </cell>
          <cell r="F541" t="str">
            <v>SD08 OP105 CYC Omkadering Verpleger</v>
          </cell>
        </row>
        <row r="542">
          <cell r="E542" t="str">
            <v>A53411637</v>
          </cell>
          <cell r="F542" t="str">
            <v>SD08 OP105 CYC Omkadering ADL Begeleider</v>
          </cell>
        </row>
        <row r="543">
          <cell r="E543" t="str">
            <v>A53411638</v>
          </cell>
          <cell r="F543" t="str">
            <v>SD08 OP105 CYC Omkadering Voedingsbegeleiding</v>
          </cell>
        </row>
        <row r="544">
          <cell r="E544" t="str">
            <v>A53413631</v>
          </cell>
          <cell r="F544" t="str">
            <v>SD08 OP105 EQU Omkadering Kine</v>
          </cell>
        </row>
        <row r="545">
          <cell r="E545" t="str">
            <v>A53413632</v>
          </cell>
          <cell r="F545" t="str">
            <v>SD08 OP105 EQU Omkadering Sportpsycholoog</v>
          </cell>
        </row>
        <row r="546">
          <cell r="E546" t="str">
            <v>A53413633</v>
          </cell>
          <cell r="F546" t="str">
            <v>SD08 OP105 EQU Omkadering Arts</v>
          </cell>
        </row>
        <row r="547">
          <cell r="E547" t="str">
            <v>A53413634</v>
          </cell>
          <cell r="F547" t="str">
            <v>SD08 OP105 EQU Omkadering Fysioloog</v>
          </cell>
        </row>
        <row r="548">
          <cell r="E548" t="str">
            <v>A53413635</v>
          </cell>
          <cell r="F548" t="str">
            <v>SD08 OP105 EQU Omkadering Sportwetenschapper</v>
          </cell>
        </row>
        <row r="549">
          <cell r="E549" t="str">
            <v>A53413636</v>
          </cell>
          <cell r="F549" t="str">
            <v>SD08 OP105 EQU Omkadering Verpleger</v>
          </cell>
        </row>
        <row r="550">
          <cell r="E550" t="str">
            <v>A53413637</v>
          </cell>
          <cell r="F550" t="str">
            <v>SD08 OP105 EQU Omkadering ADL Begeleider</v>
          </cell>
        </row>
        <row r="551">
          <cell r="E551" t="str">
            <v>A53413638</v>
          </cell>
          <cell r="F551" t="str">
            <v>SD08 OP105 EQU Omkadering Voedingsbegeleiding</v>
          </cell>
        </row>
        <row r="552">
          <cell r="E552" t="str">
            <v>A53416631</v>
          </cell>
          <cell r="F552" t="str">
            <v>SD08 OP105 GOA Omkadering Kine</v>
          </cell>
        </row>
        <row r="553">
          <cell r="E553" t="str">
            <v>A53416632</v>
          </cell>
          <cell r="F553" t="str">
            <v>SD08 OP105 GOA Omkadering Sportpsycholoog</v>
          </cell>
        </row>
        <row r="554">
          <cell r="E554" t="str">
            <v>A53416633</v>
          </cell>
          <cell r="F554" t="str">
            <v>SD08 OP105 GOA Omkadering Arts</v>
          </cell>
        </row>
        <row r="555">
          <cell r="E555" t="str">
            <v>A53416634</v>
          </cell>
          <cell r="F555" t="str">
            <v>SD08 OP105 GOA Omkadering Fysioloog</v>
          </cell>
        </row>
        <row r="556">
          <cell r="E556" t="str">
            <v>A53416635</v>
          </cell>
          <cell r="F556" t="str">
            <v>SD08 OP105 GOA Omkadering Sportwetenschapper</v>
          </cell>
        </row>
        <row r="557">
          <cell r="E557" t="str">
            <v>A53416636</v>
          </cell>
          <cell r="F557" t="str">
            <v>SD08 OP105 GOA Omkadering Verpleger</v>
          </cell>
        </row>
        <row r="558">
          <cell r="E558" t="str">
            <v>A53416637</v>
          </cell>
          <cell r="F558" t="str">
            <v>SD08 OP105 GOA Omkadering ADL Begeleider</v>
          </cell>
        </row>
        <row r="559">
          <cell r="E559" t="str">
            <v>A53416638</v>
          </cell>
          <cell r="F559" t="str">
            <v>SD08 OP105 GOA Omkadering Voedingsbegeleiding</v>
          </cell>
        </row>
        <row r="560">
          <cell r="E560" t="str">
            <v>A53422638</v>
          </cell>
          <cell r="F560" t="str">
            <v>SD08 OP105 POW Omkadering Voedingsbegeleiding</v>
          </cell>
        </row>
        <row r="561">
          <cell r="E561" t="str">
            <v>A53422639</v>
          </cell>
          <cell r="F561" t="str">
            <v>SD08 OP105 POW Omkadering Voedingssupplementen</v>
          </cell>
        </row>
        <row r="562">
          <cell r="E562" t="str">
            <v>A53424631</v>
          </cell>
          <cell r="F562" t="str">
            <v>SD08 OP105 RUG Omkadering Kine</v>
          </cell>
        </row>
        <row r="563">
          <cell r="E563" t="str">
            <v>A53424632</v>
          </cell>
          <cell r="F563" t="str">
            <v>SD08 OP105 RUG Omkadering Sportpsycholoog</v>
          </cell>
        </row>
        <row r="564">
          <cell r="E564" t="str">
            <v>A53424633</v>
          </cell>
          <cell r="F564" t="str">
            <v>SD08 OP105 RUG Omkadering Arts</v>
          </cell>
        </row>
        <row r="565">
          <cell r="E565" t="str">
            <v>A53424634</v>
          </cell>
          <cell r="F565" t="str">
            <v>SD08 OP105 RUG Omkadering Fysioloog</v>
          </cell>
        </row>
        <row r="566">
          <cell r="E566" t="str">
            <v>A53424635</v>
          </cell>
          <cell r="F566" t="str">
            <v>SD08 OP105 RUG Omkadering Sportwetenschapper</v>
          </cell>
        </row>
        <row r="567">
          <cell r="E567" t="str">
            <v>A53424636</v>
          </cell>
          <cell r="F567" t="str">
            <v>SD08 OP105 RUG Omkadering Verpleger</v>
          </cell>
        </row>
        <row r="568">
          <cell r="E568" t="str">
            <v>A53424637</v>
          </cell>
          <cell r="F568" t="str">
            <v>SD08 OP105 RUG Omkadering ADL Begeleider</v>
          </cell>
        </row>
        <row r="569">
          <cell r="E569" t="str">
            <v>A53424638</v>
          </cell>
          <cell r="F569" t="str">
            <v>SD08 OP105 RUG Omkadering Voedingsbegeleiding</v>
          </cell>
        </row>
        <row r="570">
          <cell r="E570" t="str">
            <v>A53430631</v>
          </cell>
          <cell r="F570" t="str">
            <v>SD08 OP105 SWI Omkadering Kine</v>
          </cell>
        </row>
        <row r="571">
          <cell r="E571" t="str">
            <v>A53430632</v>
          </cell>
          <cell r="F571" t="str">
            <v>SD08 OP105 SWI Omkadering Sportpsycholoog</v>
          </cell>
        </row>
        <row r="572">
          <cell r="E572" t="str">
            <v>A53430633</v>
          </cell>
          <cell r="F572" t="str">
            <v>SD08 OP105 SWI Omkadering Arts</v>
          </cell>
        </row>
        <row r="573">
          <cell r="E573" t="str">
            <v>A53430634</v>
          </cell>
          <cell r="F573" t="str">
            <v>SD08 OP105 SWI Omkadering Fysioloog</v>
          </cell>
        </row>
        <row r="574">
          <cell r="E574" t="str">
            <v>A53430635</v>
          </cell>
          <cell r="F574" t="str">
            <v>SD08 OP105 SWI Omkadering Sportwetenschapper</v>
          </cell>
        </row>
        <row r="575">
          <cell r="E575" t="str">
            <v>A53430636</v>
          </cell>
          <cell r="F575" t="str">
            <v>SD08 OP105 SWI Omkadering Verpleger</v>
          </cell>
        </row>
        <row r="576">
          <cell r="E576" t="str">
            <v>A53430637</v>
          </cell>
          <cell r="F576" t="str">
            <v>SD08 OP105 SWI Omkadering ADL Begeleider</v>
          </cell>
        </row>
        <row r="577">
          <cell r="E577" t="str">
            <v>A53430638</v>
          </cell>
          <cell r="F577" t="str">
            <v>SD08 OP105 SWI Omkadering Voedingsbegeleiding</v>
          </cell>
        </row>
        <row r="578">
          <cell r="E578" t="str">
            <v>A53430639</v>
          </cell>
          <cell r="F578" t="str">
            <v>SD08 OP105 SWI Omkadering Voedingssupplementen</v>
          </cell>
        </row>
        <row r="579">
          <cell r="E579" t="str">
            <v>A53431631</v>
          </cell>
          <cell r="F579" t="str">
            <v>SD08 OP105 TAT Omkadering Kine</v>
          </cell>
        </row>
        <row r="580">
          <cell r="E580" t="str">
            <v>A53431632</v>
          </cell>
          <cell r="F580" t="str">
            <v>SD08 OP105 TAT Omkadering Sportpsycholoog</v>
          </cell>
        </row>
        <row r="581">
          <cell r="E581" t="str">
            <v>A53431633</v>
          </cell>
          <cell r="F581" t="str">
            <v>SD08 OP105 TAT Omkadering Arts</v>
          </cell>
        </row>
        <row r="582">
          <cell r="E582" t="str">
            <v>A53431634</v>
          </cell>
          <cell r="F582" t="str">
            <v>SD08 OP105 TAT Omkadering Fysioloog</v>
          </cell>
        </row>
        <row r="583">
          <cell r="E583" t="str">
            <v>A53431635</v>
          </cell>
          <cell r="F583" t="str">
            <v>SD08 OP105 TAT Omkadering Sportwetenschapper</v>
          </cell>
        </row>
        <row r="584">
          <cell r="E584" t="str">
            <v>A53431636</v>
          </cell>
          <cell r="F584" t="str">
            <v>SD08 OP105 TAT Omkadering Verpleger</v>
          </cell>
        </row>
        <row r="585">
          <cell r="E585" t="str">
            <v>A53431637</v>
          </cell>
          <cell r="F585" t="str">
            <v>SD08 OP105 TAT Omkadering ADL Begeleider</v>
          </cell>
        </row>
        <row r="586">
          <cell r="E586" t="str">
            <v>A53431638</v>
          </cell>
          <cell r="F586" t="str">
            <v>SD08 OP105 TAT Omkadering Voedingsbegeleiding</v>
          </cell>
        </row>
        <row r="587">
          <cell r="E587" t="str">
            <v>A53432631</v>
          </cell>
          <cell r="F587" t="str">
            <v>SD08 OP105 TEN Omkadering Kine</v>
          </cell>
        </row>
        <row r="588">
          <cell r="E588" t="str">
            <v>A53432632</v>
          </cell>
          <cell r="F588" t="str">
            <v>SD08 OP105 TEN Omkadering Sportpsycholoog</v>
          </cell>
        </row>
        <row r="589">
          <cell r="E589" t="str">
            <v>A53432633</v>
          </cell>
          <cell r="F589" t="str">
            <v>SD08 OP105 TEN Omkadering Arts</v>
          </cell>
        </row>
        <row r="590">
          <cell r="E590" t="str">
            <v>A53432634</v>
          </cell>
          <cell r="F590" t="str">
            <v>SD08 OP105 TEN Omkadering Fysioloog</v>
          </cell>
        </row>
        <row r="591">
          <cell r="E591" t="str">
            <v>A53432635</v>
          </cell>
          <cell r="F591" t="str">
            <v>SD08 OP105 TEN Omkadering Sportwetenschapper</v>
          </cell>
        </row>
        <row r="592">
          <cell r="E592" t="str">
            <v>A53432636</v>
          </cell>
          <cell r="F592" t="str">
            <v>SD08 OP105 TEN Omkadering Verpleger</v>
          </cell>
        </row>
        <row r="593">
          <cell r="E593" t="str">
            <v>A53432637</v>
          </cell>
          <cell r="F593" t="str">
            <v>SD08 OP105 TEN Omkadering ADL Begeleider</v>
          </cell>
        </row>
        <row r="594">
          <cell r="E594" t="str">
            <v>A53432638</v>
          </cell>
          <cell r="F594" t="str">
            <v>SD08 OP105 TEN Omkadering Voedingsbegeleiding</v>
          </cell>
        </row>
        <row r="595">
          <cell r="E595" t="str">
            <v>A53433631</v>
          </cell>
          <cell r="F595" t="str">
            <v>SD08 OP105 TRI Omkadering Kine</v>
          </cell>
        </row>
        <row r="596">
          <cell r="E596" t="str">
            <v>A53433632</v>
          </cell>
          <cell r="F596" t="str">
            <v>SD08 OP105 TRI Omkadering Sportpsycholoog</v>
          </cell>
        </row>
        <row r="597">
          <cell r="E597" t="str">
            <v>A53433633</v>
          </cell>
          <cell r="F597" t="str">
            <v>SD08 OP105 TRI Omkadering Arts</v>
          </cell>
        </row>
        <row r="598">
          <cell r="E598" t="str">
            <v>A53433634</v>
          </cell>
          <cell r="F598" t="str">
            <v>SD08 OP105 TRI Omkadering Fysioloog</v>
          </cell>
        </row>
        <row r="599">
          <cell r="E599" t="str">
            <v>A53433635</v>
          </cell>
          <cell r="F599" t="str">
            <v>SD08 OP105 TRI Omkadering Sportwetenschapper</v>
          </cell>
        </row>
        <row r="600">
          <cell r="E600" t="str">
            <v>A53433636</v>
          </cell>
          <cell r="F600" t="str">
            <v>SD08 OP105 TRI Omkadering Verpleger</v>
          </cell>
        </row>
        <row r="601">
          <cell r="E601" t="str">
            <v>A53433637</v>
          </cell>
          <cell r="F601" t="str">
            <v>SD08 OP105 TRI Omkadering ADL Begeleider</v>
          </cell>
        </row>
        <row r="602">
          <cell r="E602" t="str">
            <v>A53433638</v>
          </cell>
          <cell r="F602" t="str">
            <v>SD08 OP105 TRI Omkadering Voedingsbegeleiding</v>
          </cell>
        </row>
        <row r="603">
          <cell r="E603" t="str">
            <v>A53508099</v>
          </cell>
          <cell r="F603" t="str">
            <v>SD08 OP106 BOC Huurgelden Sporttak</v>
          </cell>
        </row>
        <row r="604">
          <cell r="E604" t="str">
            <v>A53516099</v>
          </cell>
          <cell r="F604" t="str">
            <v>SD08 OP106 GOA Huurgelden Sporttak</v>
          </cell>
        </row>
        <row r="605">
          <cell r="E605" t="str">
            <v>A53530099</v>
          </cell>
          <cell r="F605" t="str">
            <v>SD08 OP106 SWI Huurgelden Sporttak</v>
          </cell>
        </row>
        <row r="606">
          <cell r="E606" t="str">
            <v>A53601099</v>
          </cell>
          <cell r="F606" t="str">
            <v>SD08 OP107 ARC Materiaal Sporttak</v>
          </cell>
        </row>
        <row r="607">
          <cell r="E607" t="str">
            <v>A53602099</v>
          </cell>
          <cell r="F607" t="str">
            <v>SD08 OP107 ATL Materiaal Sporttak</v>
          </cell>
        </row>
        <row r="608">
          <cell r="E608" t="str">
            <v>A53604099</v>
          </cell>
          <cell r="F608" t="str">
            <v>SD08 OP107 BAB Materiaal Sporttak</v>
          </cell>
        </row>
        <row r="609">
          <cell r="E609" t="str">
            <v>A53605049</v>
          </cell>
          <cell r="F609" t="str">
            <v>SD08 OP107 BAD Materiaal To Man Kei</v>
          </cell>
        </row>
        <row r="610">
          <cell r="E610" t="str">
            <v>A53605099</v>
          </cell>
          <cell r="F610" t="str">
            <v>SD08 OP107 BAD Materiaal Sporttak</v>
          </cell>
        </row>
        <row r="611">
          <cell r="E611" t="str">
            <v>A53606099</v>
          </cell>
          <cell r="F611" t="str">
            <v>SD08 OP107 BIA Materiaal Sporttak</v>
          </cell>
        </row>
        <row r="612">
          <cell r="E612" t="str">
            <v>A53608099</v>
          </cell>
          <cell r="F612" t="str">
            <v>SD08 OP107 BOC Materiaal Sporttak</v>
          </cell>
        </row>
        <row r="613">
          <cell r="E613" t="str">
            <v>A53611099</v>
          </cell>
          <cell r="F613" t="str">
            <v>SD08 OP107 CYC Materiaal Sporttak</v>
          </cell>
        </row>
        <row r="614">
          <cell r="E614" t="str">
            <v>A53613099</v>
          </cell>
          <cell r="F614" t="str">
            <v>SD08 OP107 EQU Materiaal Sporttak</v>
          </cell>
        </row>
        <row r="615">
          <cell r="E615" t="str">
            <v>A53616099</v>
          </cell>
          <cell r="F615" t="str">
            <v>SD08 OP107 GOA Materiaal Sporttak</v>
          </cell>
        </row>
        <row r="616">
          <cell r="E616" t="str">
            <v>A53624099</v>
          </cell>
          <cell r="F616" t="str">
            <v>SD08 OP107 RUG Materiaal Sporttak</v>
          </cell>
        </row>
        <row r="617">
          <cell r="E617" t="str">
            <v>A53628099</v>
          </cell>
          <cell r="F617" t="str">
            <v>SD08 OP107 SKI Materiaal Sporttak</v>
          </cell>
        </row>
        <row r="618">
          <cell r="E618" t="str">
            <v>A53629099</v>
          </cell>
          <cell r="F618" t="str">
            <v>SD08 OP107 SNO Materiaal Sporttak</v>
          </cell>
        </row>
        <row r="619">
          <cell r="E619" t="str">
            <v>A53630099</v>
          </cell>
          <cell r="F619" t="str">
            <v>SD08 OP107 SWI Materiaal Sporttak</v>
          </cell>
        </row>
        <row r="620">
          <cell r="E620" t="str">
            <v>A53631099</v>
          </cell>
          <cell r="F620" t="str">
            <v>SD08 OP107 TAT Materiaal Sporttak</v>
          </cell>
        </row>
        <row r="621">
          <cell r="E621" t="str">
            <v>A53632099</v>
          </cell>
          <cell r="F621" t="str">
            <v>SD08 OP107 TEN Materiaal Sporttak</v>
          </cell>
        </row>
        <row r="622">
          <cell r="E622" t="str">
            <v>A53633099</v>
          </cell>
          <cell r="F622" t="str">
            <v>SD08 OP107 TRI Materiaal Sporttak</v>
          </cell>
        </row>
        <row r="623">
          <cell r="E623" t="str">
            <v>A53634099</v>
          </cell>
          <cell r="F623" t="str">
            <v>SD08 OP107 VOL Materiaal Sporttak</v>
          </cell>
        </row>
        <row r="624">
          <cell r="E624" t="str">
            <v>A53700014</v>
          </cell>
          <cell r="F624" t="str">
            <v>SD08 OP108 STRUC Talent Topstage</v>
          </cell>
        </row>
        <row r="625">
          <cell r="E625" t="str">
            <v>A53702042</v>
          </cell>
          <cell r="F625" t="str">
            <v>SD08 OP108 ATL Stage Van Kauter Jaad</v>
          </cell>
        </row>
        <row r="626">
          <cell r="E626" t="str">
            <v>A53705049</v>
          </cell>
          <cell r="F626" t="str">
            <v>SD08 OP108 BAD Stage To Man Kei</v>
          </cell>
        </row>
        <row r="627">
          <cell r="E627" t="str">
            <v>A53730043</v>
          </cell>
          <cell r="F627" t="str">
            <v>SD08 OP108 SWI Stage De Visser Sam</v>
          </cell>
        </row>
        <row r="628">
          <cell r="E628" t="str">
            <v>A53730045</v>
          </cell>
          <cell r="F628" t="str">
            <v>SD08 OP108 SWI Stage Thierens Jarno</v>
          </cell>
        </row>
        <row r="629">
          <cell r="E629" t="str">
            <v>A53730099</v>
          </cell>
          <cell r="F629" t="str">
            <v>SD08 OP108 SWI Stage Sporttak</v>
          </cell>
        </row>
        <row r="630">
          <cell r="E630" t="str">
            <v>A53802099</v>
          </cell>
          <cell r="F630" t="str">
            <v>SD08 OP109 ATL Deelname Sporttak</v>
          </cell>
        </row>
        <row r="631">
          <cell r="E631" t="str">
            <v>A53805049</v>
          </cell>
          <cell r="F631" t="str">
            <v>SD08 OP109 BAD Deelname To Man Kei</v>
          </cell>
        </row>
        <row r="632">
          <cell r="E632" t="str">
            <v>A53805099</v>
          </cell>
          <cell r="F632" t="str">
            <v>SD08 OP109 BAD Deelname Sporttak</v>
          </cell>
        </row>
        <row r="633">
          <cell r="E633" t="str">
            <v>A53808099</v>
          </cell>
          <cell r="F633" t="str">
            <v>SD08 OP109 BOC Deelname Sporttak</v>
          </cell>
        </row>
        <row r="634">
          <cell r="E634" t="str">
            <v>A53811099</v>
          </cell>
          <cell r="F634" t="str">
            <v>SD08 OP109 CYC Deelname Sporttak</v>
          </cell>
        </row>
        <row r="635">
          <cell r="E635" t="str">
            <v>A53816099</v>
          </cell>
          <cell r="F635" t="str">
            <v>SD08 OP109 GOA Deelname Sporttak</v>
          </cell>
        </row>
        <row r="636">
          <cell r="E636" t="str">
            <v>A53817099</v>
          </cell>
          <cell r="F636" t="str">
            <v>SD08 OP109 HOC  Deelname Sporttak</v>
          </cell>
        </row>
        <row r="637">
          <cell r="E637" t="str">
            <v>A53822099</v>
          </cell>
          <cell r="F637" t="str">
            <v>SD08 OP109 POW Deelname Sporttak</v>
          </cell>
        </row>
        <row r="638">
          <cell r="E638" t="str">
            <v>A53824099</v>
          </cell>
          <cell r="F638" t="str">
            <v>SD08 OP109 RUG Deelname Sporttak</v>
          </cell>
        </row>
        <row r="639">
          <cell r="E639" t="str">
            <v>A53830043</v>
          </cell>
          <cell r="F639" t="str">
            <v>SD08 OP109 SWI Deelname De Visser Sam</v>
          </cell>
        </row>
        <row r="640">
          <cell r="E640" t="str">
            <v>A53830045</v>
          </cell>
          <cell r="F640" t="str">
            <v>SD08 OP109 SWI Deelname Thierens Jarno</v>
          </cell>
        </row>
        <row r="641">
          <cell r="E641" t="str">
            <v>A53830099</v>
          </cell>
          <cell r="F641" t="str">
            <v>SD08 OP109 SWI Deelname Sporttak</v>
          </cell>
        </row>
        <row r="642">
          <cell r="E642" t="str">
            <v>A53832036</v>
          </cell>
          <cell r="F642" t="str">
            <v>SD08 OP109 TEN Deelname Vandorpe Jef</v>
          </cell>
        </row>
        <row r="643">
          <cell r="E643" t="str">
            <v>A53832099</v>
          </cell>
          <cell r="F643" t="str">
            <v>SD08 OP109 TEN Deelname Sporttak</v>
          </cell>
        </row>
        <row r="644">
          <cell r="E644" t="str">
            <v>A53900000</v>
          </cell>
          <cell r="F644" t="str">
            <v>SD08 OP110</v>
          </cell>
        </row>
        <row r="645">
          <cell r="E645" t="str">
            <v>A54000000</v>
          </cell>
          <cell r="F645" t="str">
            <v>SD08 OP111</v>
          </cell>
        </row>
        <row r="646">
          <cell r="E646" t="str">
            <v>A54000008</v>
          </cell>
          <cell r="F646" t="str">
            <v>SD08 OP111 STRUC Loonkost Topsportcoördinator</v>
          </cell>
        </row>
        <row r="647">
          <cell r="E647" t="str">
            <v>A54000902</v>
          </cell>
          <cell r="F647" t="str">
            <v>SD08 OP111 STRUC Loonkost Topsportcoördinator</v>
          </cell>
        </row>
        <row r="648">
          <cell r="E648" t="str">
            <v>A54016529</v>
          </cell>
          <cell r="F648" t="str">
            <v>SD08 OP111 GOA Talent Omkadering Van Dycke Bas</v>
          </cell>
        </row>
        <row r="649">
          <cell r="E649" t="str">
            <v>A54016533</v>
          </cell>
          <cell r="F649" t="str">
            <v>SD08 OP111 GOA Talent Omkadering Cooman Tom</v>
          </cell>
        </row>
        <row r="650">
          <cell r="E650" t="str">
            <v>A54032534</v>
          </cell>
          <cell r="F650" t="str">
            <v>SD08 OP111 TEN Talent Omkadering Vos Gert</v>
          </cell>
        </row>
        <row r="651">
          <cell r="E651" t="str">
            <v>A54116533</v>
          </cell>
          <cell r="F651" t="str">
            <v>SD08 OP112 GOA Omkadering Cooman Tom</v>
          </cell>
        </row>
        <row r="652">
          <cell r="E652" t="str">
            <v>A54124512</v>
          </cell>
          <cell r="F652" t="str">
            <v>SD08 OP112 RUG Talent Omkadering Troch Steven</v>
          </cell>
        </row>
        <row r="653">
          <cell r="E653" t="str">
            <v>A54130509</v>
          </cell>
          <cell r="F653" t="str">
            <v>SD08 OP112 SWI Talent Omkadering Peeters Lieve</v>
          </cell>
        </row>
        <row r="654">
          <cell r="E654" t="str">
            <v>A55000020</v>
          </cell>
          <cell r="F654" t="str">
            <v>SD08 TDP01 STRUC Loonkost Talentdetectie</v>
          </cell>
        </row>
        <row r="655">
          <cell r="E655" t="str">
            <v>A55000904</v>
          </cell>
          <cell r="F655" t="str">
            <v>SD08 TDP01 STRUC Loonkost Talentdetectie</v>
          </cell>
        </row>
        <row r="656">
          <cell r="E656" t="str">
            <v>A55100020</v>
          </cell>
          <cell r="F656" t="str">
            <v>SD08 TDP02 STRUC Werkingskost Talentdetectie</v>
          </cell>
        </row>
        <row r="657">
          <cell r="E657" t="str">
            <v>A55102099</v>
          </cell>
          <cell r="F657" t="str">
            <v>SD08 TDP02 ATL Talentdetectie OT</v>
          </cell>
        </row>
        <row r="658">
          <cell r="E658" t="str">
            <v>A55111099</v>
          </cell>
          <cell r="F658" t="str">
            <v>SD08 TDP02 CYC Talentdetectie OT</v>
          </cell>
        </row>
        <row r="659">
          <cell r="E659" t="str">
            <v>A55130099</v>
          </cell>
          <cell r="F659" t="str">
            <v>SD08 TDP02 SWI Talentdetectie OT</v>
          </cell>
        </row>
        <row r="660">
          <cell r="E660" t="str">
            <v>A56000009</v>
          </cell>
          <cell r="F660" t="str">
            <v>SD08 NTSUB STRUC Topsport medewerker</v>
          </cell>
        </row>
        <row r="661">
          <cell r="E661" t="str">
            <v>A56000013</v>
          </cell>
          <cell r="F661" t="str">
            <v>SD08 NTSUB STRUC Topsportmedewerkers verplaatsing</v>
          </cell>
        </row>
        <row r="662">
          <cell r="E662" t="str">
            <v>A56000018</v>
          </cell>
          <cell r="F662" t="str">
            <v>SD08 NTSUB STRUC Topsportmedewerkers andere kosten</v>
          </cell>
        </row>
        <row r="663">
          <cell r="E663" t="str">
            <v>A56000020</v>
          </cell>
          <cell r="F663" t="str">
            <v>SD08 NTSUB STRUC Loonkost Talentdetectie</v>
          </cell>
        </row>
        <row r="664">
          <cell r="E664" t="str">
            <v>A56000021</v>
          </cell>
          <cell r="F664" t="str">
            <v>SD08 NTSUB Dopingcontrole wereldrecords</v>
          </cell>
        </row>
        <row r="665">
          <cell r="E665" t="str">
            <v>A56000030</v>
          </cell>
          <cell r="F665" t="str">
            <v>SD08 NTSUB Opleiding trainers</v>
          </cell>
        </row>
        <row r="666">
          <cell r="E666" t="str">
            <v>A56000031</v>
          </cell>
          <cell r="F666" t="str">
            <v>SD08 NTSUB INAS delegatie</v>
          </cell>
        </row>
        <row r="667">
          <cell r="E667" t="str">
            <v>A56000032</v>
          </cell>
          <cell r="F667" t="str">
            <v>SD08 NTSUB Inkomsten OT</v>
          </cell>
        </row>
        <row r="668">
          <cell r="E668" t="str">
            <v>A56000546</v>
          </cell>
          <cell r="F668" t="str">
            <v>SD08 NTSUB Federatiearts Goethals Willem</v>
          </cell>
        </row>
        <row r="669">
          <cell r="E669" t="str">
            <v>A56000547</v>
          </cell>
          <cell r="F669" t="str">
            <v>SD08 NTSUB Federatiearts Bru Inge</v>
          </cell>
        </row>
        <row r="670">
          <cell r="E670" t="str">
            <v>A56000597</v>
          </cell>
          <cell r="F670" t="str">
            <v>SD08 NTSUB Embedded Scientist</v>
          </cell>
        </row>
        <row r="671">
          <cell r="E671" t="str">
            <v>A56000900</v>
          </cell>
          <cell r="F671" t="str">
            <v>SD08 NTSUB Na carriere</v>
          </cell>
        </row>
        <row r="672">
          <cell r="E672" t="str">
            <v>A56000901</v>
          </cell>
          <cell r="F672" t="str">
            <v>SD08 NTSUB Commissie Topsport</v>
          </cell>
        </row>
        <row r="673">
          <cell r="E673" t="str">
            <v>A56000903</v>
          </cell>
          <cell r="F673" t="str">
            <v>SD08 NTSUB STRUC Topsport medewerker</v>
          </cell>
        </row>
        <row r="674">
          <cell r="E674" t="str">
            <v>A56000906</v>
          </cell>
          <cell r="F674" t="str">
            <v>SD08 NTSUB Dopingcontrole wereldrecords</v>
          </cell>
        </row>
        <row r="675">
          <cell r="E675" t="str">
            <v>A56000907</v>
          </cell>
          <cell r="F675" t="str">
            <v>SD08 NTSUB Opleiding trainers</v>
          </cell>
        </row>
        <row r="676">
          <cell r="E676" t="str">
            <v>A56000908</v>
          </cell>
          <cell r="F676" t="str">
            <v>SD08 NTSUB INAS delegatie</v>
          </cell>
        </row>
        <row r="677">
          <cell r="E677" t="str">
            <v>A56000909</v>
          </cell>
          <cell r="F677" t="str">
            <v>Inkomsten OT</v>
          </cell>
        </row>
        <row r="678">
          <cell r="E678" t="str">
            <v>A56000910</v>
          </cell>
          <cell r="F678" t="str">
            <v>SD08 NTSUB Verzekering</v>
          </cell>
        </row>
        <row r="679">
          <cell r="E679" t="str">
            <v>A56000911</v>
          </cell>
          <cell r="F679" t="str">
            <v>SD08 NTSUB Topsport medewerker telefonie</v>
          </cell>
        </row>
        <row r="680">
          <cell r="E680" t="str">
            <v>A56000950</v>
          </cell>
          <cell r="F680" t="str">
            <v>SD08 NTSUB Diverse kosten</v>
          </cell>
        </row>
        <row r="681">
          <cell r="E681" t="str">
            <v>A56000990</v>
          </cell>
          <cell r="F681" t="str">
            <v>SD08 NTSUB Uitzonderlijke resultaten</v>
          </cell>
        </row>
        <row r="682">
          <cell r="E682" t="str">
            <v>A56002099</v>
          </cell>
          <cell r="F682" t="str">
            <v>SD08 NTSUB ATL Omkadering Sporttak</v>
          </cell>
        </row>
        <row r="683">
          <cell r="E683" t="str">
            <v>A56002528</v>
          </cell>
          <cell r="F683" t="str">
            <v>SD08 NTSUB ATL Loonkost Van Thuyne Mieke</v>
          </cell>
        </row>
        <row r="684">
          <cell r="E684" t="str">
            <v>A56008099</v>
          </cell>
          <cell r="F684" t="str">
            <v>SD08 NTSUB BOC Deelname</v>
          </cell>
        </row>
        <row r="685">
          <cell r="E685" t="str">
            <v>A56008538</v>
          </cell>
          <cell r="F685" t="str">
            <v>SD08 NTSUB BOC Omkadering Moons Davy</v>
          </cell>
        </row>
        <row r="686">
          <cell r="E686" t="str">
            <v>A56008539</v>
          </cell>
          <cell r="F686" t="str">
            <v>SD08 NTSUB BOC Omkadering Van Vaerenbergh René</v>
          </cell>
        </row>
        <row r="687">
          <cell r="E687" t="str">
            <v>A56008631</v>
          </cell>
          <cell r="F687" t="str">
            <v>SD08 NTSUB BOC Omkadering Kine</v>
          </cell>
        </row>
        <row r="688">
          <cell r="E688" t="str">
            <v>A56008790</v>
          </cell>
          <cell r="F688" t="str">
            <v>SD08 NTSUB BOC Project Leerlijn</v>
          </cell>
        </row>
        <row r="689">
          <cell r="E689" t="str">
            <v>A56009900</v>
          </cell>
          <cell r="F689" t="str">
            <v>SD08 NTSUB Provisies</v>
          </cell>
        </row>
        <row r="690">
          <cell r="E690" t="str">
            <v>A56009990</v>
          </cell>
          <cell r="F690" t="str">
            <v>SD08 NTSUB Nog toe te wijzen</v>
          </cell>
        </row>
        <row r="691">
          <cell r="E691" t="str">
            <v>A56011099</v>
          </cell>
          <cell r="F691" t="str">
            <v>SD08 NTSUB CYC Omkadering Sporttak</v>
          </cell>
        </row>
        <row r="692">
          <cell r="E692" t="str">
            <v>A56011530</v>
          </cell>
          <cell r="F692" t="str">
            <v>SD08 NTSUB CYC Loonkost Meeusen Remko</v>
          </cell>
        </row>
        <row r="693">
          <cell r="E693" t="str">
            <v>A56011598</v>
          </cell>
          <cell r="F693" t="str">
            <v>SD08 NTSUB CYC Omkadering Mecano</v>
          </cell>
        </row>
        <row r="694">
          <cell r="E694" t="str">
            <v>A56016099</v>
          </cell>
          <cell r="F694" t="str">
            <v>SD08 NTSUB GOA Sporttak</v>
          </cell>
        </row>
        <row r="695">
          <cell r="E695" t="str">
            <v>A56017099</v>
          </cell>
          <cell r="F695" t="str">
            <v>SD08 NTSUB HOC Deelname Sporttak</v>
          </cell>
        </row>
        <row r="696">
          <cell r="E696" t="str">
            <v>A56021099</v>
          </cell>
          <cell r="F696" t="str">
            <v>SD08 NTSUB POO Deelname Sporttak</v>
          </cell>
        </row>
        <row r="697">
          <cell r="E697" t="str">
            <v>A56022099</v>
          </cell>
          <cell r="F697" t="str">
            <v>SD08 NTSUB POW Deelname Sporttak</v>
          </cell>
        </row>
        <row r="698">
          <cell r="E698" t="str">
            <v>A56024512</v>
          </cell>
          <cell r="F698" t="str">
            <v>SD08 NTSUB RUG Omkadering Troch Steven</v>
          </cell>
        </row>
        <row r="699">
          <cell r="E699" t="str">
            <v>A56024543</v>
          </cell>
          <cell r="F699" t="str">
            <v>SD08 NTSUB RUG Omkadering Wouters Pascale</v>
          </cell>
        </row>
        <row r="700">
          <cell r="E700" t="str">
            <v>A56030099</v>
          </cell>
          <cell r="F700" t="str">
            <v>SD08 NTSUB SWI Algemeen</v>
          </cell>
        </row>
        <row r="701">
          <cell r="E701" t="str">
            <v>A56030510</v>
          </cell>
          <cell r="F701" t="str">
            <v>SD08 NTSUB SWI Omkadering Planckaert Gregory</v>
          </cell>
        </row>
        <row r="702">
          <cell r="E702" t="str">
            <v>A56030540</v>
          </cell>
          <cell r="F702" t="str">
            <v>SD08 NTSUB RUG Omkadering Deheegher Mia</v>
          </cell>
        </row>
        <row r="703">
          <cell r="E703" t="str">
            <v>A56030631</v>
          </cell>
          <cell r="F703" t="str">
            <v>SD08 NTSUB SWI Omkadering Kine</v>
          </cell>
        </row>
        <row r="704">
          <cell r="E704" t="str">
            <v>A56032000</v>
          </cell>
          <cell r="F704" t="str">
            <v>SD08 NTSUB TEN Tennis Vlaanderen ondersteuning</v>
          </cell>
        </row>
        <row r="705">
          <cell r="E705" t="str">
            <v>A57000001</v>
          </cell>
          <cell r="F705" t="str">
            <v>SD08 TOP EXTRA 2018 VW Crafter L4H3</v>
          </cell>
        </row>
        <row r="706">
          <cell r="E706" t="str">
            <v>A57000002</v>
          </cell>
          <cell r="F706" t="str">
            <v>SD08 TOP EXTRA 2018 Refractometer urine + toebehor</v>
          </cell>
        </row>
        <row r="707">
          <cell r="E707" t="str">
            <v>A57000003</v>
          </cell>
          <cell r="F707" t="str">
            <v>SD08 TOP EXTRA 2018 CYC Materiaal en voorb Kris Bo</v>
          </cell>
        </row>
        <row r="708">
          <cell r="E708" t="str">
            <v>A57000004</v>
          </cell>
          <cell r="F708" t="str">
            <v>SD08 TOP EXTRA 2018 Hoepels Wheelers</v>
          </cell>
        </row>
        <row r="709">
          <cell r="E709" t="str">
            <v>A57000005</v>
          </cell>
          <cell r="F709" t="str">
            <v>SD08 TOP EXTRA 2018 Aankoop klein materiaal</v>
          </cell>
        </row>
        <row r="710">
          <cell r="E710" t="str">
            <v>A57000006</v>
          </cell>
          <cell r="F710" t="str">
            <v>SD08 TOP EXTRA 2018 CYC Tandwielen</v>
          </cell>
        </row>
        <row r="711">
          <cell r="E711" t="str">
            <v>A57000007</v>
          </cell>
          <cell r="F711" t="str">
            <v>SD08 TOP EXTRA 2018 CYC Piste voorwiel vol</v>
          </cell>
        </row>
        <row r="712">
          <cell r="E712" t="str">
            <v>A57000008</v>
          </cell>
          <cell r="F712" t="str">
            <v>SD08 TOP EXTRA 2018 CYC Piste achterwiel vol</v>
          </cell>
        </row>
        <row r="713">
          <cell r="E713" t="str">
            <v>A57000009</v>
          </cell>
          <cell r="F713" t="str">
            <v>SD08 TOP EXTRA 2018 CYC Piste voorwiel ster</v>
          </cell>
        </row>
        <row r="714">
          <cell r="E714" t="str">
            <v>A57000010</v>
          </cell>
          <cell r="F714" t="str">
            <v>SD08 TOP EXTRA 2018 BOC Ballensets Victory</v>
          </cell>
        </row>
        <row r="715">
          <cell r="E715" t="str">
            <v>A57000011</v>
          </cell>
          <cell r="F715" t="str">
            <v>SD08 TOP EXTRA 2018 TAT Materiaal</v>
          </cell>
        </row>
        <row r="716">
          <cell r="E716" t="str">
            <v>A57000012</v>
          </cell>
          <cell r="F716" t="str">
            <v>SD08 TOP EXTRA 2018 Software bewegingsanalyse Cont</v>
          </cell>
        </row>
        <row r="717">
          <cell r="E717" t="str">
            <v>A57000013</v>
          </cell>
          <cell r="F717" t="str">
            <v>SD08 TOP EXTRA 2018 ATL CYC Materiaal</v>
          </cell>
        </row>
        <row r="718">
          <cell r="E718" t="str">
            <v>A57000014</v>
          </cell>
          <cell r="F718" t="str">
            <v>SD08 TOP EXTRA 2018 SWI Zwemoortjes</v>
          </cell>
        </row>
        <row r="719">
          <cell r="E719" t="str">
            <v>A57000015</v>
          </cell>
          <cell r="F719" t="str">
            <v>SD08 TOP EXTRA 2018 SWI Zwemlichten aansturen snel</v>
          </cell>
        </row>
        <row r="720">
          <cell r="E720" t="str">
            <v>A57000016</v>
          </cell>
          <cell r="F720" t="str">
            <v>SD08 TOP EXTRA 2018 Project blessurepreventie</v>
          </cell>
        </row>
        <row r="721">
          <cell r="E721" t="str">
            <v>A57000017</v>
          </cell>
          <cell r="F721" t="str">
            <v>SD08 TOP EXTRA 2018 ATL Koelingsstrategie Tokyo</v>
          </cell>
        </row>
        <row r="722">
          <cell r="E722" t="str">
            <v>A57000018</v>
          </cell>
          <cell r="F722" t="str">
            <v>SD08 TOP EXTRA 2018 CYC Verkenning Tokyo</v>
          </cell>
        </row>
        <row r="723">
          <cell r="E723" t="str">
            <v>A57000019</v>
          </cell>
          <cell r="F723" t="str">
            <v>SD08 TOP EXTRA 2018 TEN Wedstrijdprogramma</v>
          </cell>
        </row>
        <row r="724">
          <cell r="E724" t="str">
            <v>A57000020</v>
          </cell>
          <cell r="F724" t="str">
            <v>SD08 TOP EXTRA 2018 GOA Stage voorb EK 2019</v>
          </cell>
        </row>
        <row r="725">
          <cell r="E725" t="str">
            <v>A57000021</v>
          </cell>
          <cell r="F725" t="str">
            <v>SD08 TOP EXTRA 2018 GOA Extra IW voorb EK 2019</v>
          </cell>
        </row>
        <row r="726">
          <cell r="E726" t="str">
            <v>A57000022</v>
          </cell>
          <cell r="F726" t="str">
            <v>SD08 TOP EXTRA 2018 TEN J Vandorpe wedstrijdprogr</v>
          </cell>
        </row>
        <row r="727">
          <cell r="E727" t="str">
            <v>A57000023</v>
          </cell>
          <cell r="F727" t="str">
            <v>SD08 TOP EXTRA 2018 Protheseafstelling Frank Jol</v>
          </cell>
        </row>
        <row r="728">
          <cell r="E728" t="str">
            <v>A57000050</v>
          </cell>
          <cell r="F728" t="str">
            <v>SD08 TOP EXTRA 2019 ketonen</v>
          </cell>
        </row>
        <row r="729">
          <cell r="E729" t="str">
            <v>A58031009</v>
          </cell>
          <cell r="F729" t="str">
            <v>SD08 DG TAT Top Despineux Ben</v>
          </cell>
        </row>
        <row r="730">
          <cell r="E730" t="str">
            <v>A58032036</v>
          </cell>
          <cell r="F730" t="str">
            <v>SD08 BE GOLD TEN Top Vandorpe Jef</v>
          </cell>
        </row>
        <row r="731">
          <cell r="E731" t="str">
            <v>A63300000</v>
          </cell>
          <cell r="F731" t="str">
            <v>Provisies</v>
          </cell>
        </row>
        <row r="732">
          <cell r="E732" t="str">
            <v>A63400000</v>
          </cell>
          <cell r="F732" t="str">
            <v>Bestemde Fondsen</v>
          </cell>
        </row>
        <row r="733">
          <cell r="E733" t="str">
            <v>A66000000</v>
          </cell>
          <cell r="F733" t="str">
            <v>Uitzonderlijke Resultaten</v>
          </cell>
        </row>
        <row r="734">
          <cell r="E734" t="str">
            <v>A73100300</v>
          </cell>
          <cell r="F734" t="str">
            <v>Lidgelden toegetreden leden</v>
          </cell>
        </row>
        <row r="735">
          <cell r="E735" t="str">
            <v>A73110300</v>
          </cell>
          <cell r="F735" t="str">
            <v>Lidgelden reguliere SF</v>
          </cell>
        </row>
        <row r="736">
          <cell r="E736" t="str">
            <v>A73700002</v>
          </cell>
          <cell r="F736" t="str">
            <v>Sport Vlaanderen Subsidie</v>
          </cell>
        </row>
        <row r="737">
          <cell r="E737" t="str">
            <v>A73700030</v>
          </cell>
          <cell r="F737" t="str">
            <v>Sport Vlaanderen Laagdrempelig Sporten</v>
          </cell>
        </row>
        <row r="738">
          <cell r="E738" t="str">
            <v>A73700050</v>
          </cell>
          <cell r="F738" t="str">
            <v>Sport Vlaanderen Subsidie Jeugdsportproject</v>
          </cell>
        </row>
        <row r="739">
          <cell r="E739" t="str">
            <v>A73700070</v>
          </cell>
          <cell r="F739" t="str">
            <v>Sport Vlaanderen Subsidie Topsport</v>
          </cell>
        </row>
        <row r="740">
          <cell r="E740" t="str">
            <v>A73700170</v>
          </cell>
          <cell r="F740" t="str">
            <v>Sport Vlaanderen Subsidie BOC LeerlijnTopsport</v>
          </cell>
        </row>
        <row r="741">
          <cell r="E741" t="str">
            <v>A73710001</v>
          </cell>
          <cell r="F741" t="str">
            <v>Sport Vlaanderen Regularisatie subsidies</v>
          </cell>
        </row>
        <row r="742">
          <cell r="E742" t="str">
            <v>A73710030</v>
          </cell>
          <cell r="F742" t="str">
            <v>Sport Vlaanderen Regul Laagdrempelig Sporten</v>
          </cell>
        </row>
        <row r="743">
          <cell r="E743" t="str">
            <v>A73710050</v>
          </cell>
          <cell r="F743" t="str">
            <v>Sport Vlaanderen Regul subsidies Jeugdsport</v>
          </cell>
        </row>
        <row r="744">
          <cell r="E744" t="str">
            <v>A73710070</v>
          </cell>
          <cell r="F744" t="str">
            <v>Sport Vlaanderen Regularisatie subsidies Topsport</v>
          </cell>
        </row>
        <row r="745">
          <cell r="E745" t="str">
            <v>A73720400</v>
          </cell>
          <cell r="F745" t="str">
            <v>Subsidies Vlaamse Regering</v>
          </cell>
        </row>
        <row r="746">
          <cell r="E746" t="str">
            <v>A73720401</v>
          </cell>
          <cell r="F746" t="str">
            <v>Subsidies VIA middelen</v>
          </cell>
        </row>
        <row r="747">
          <cell r="E747" t="str">
            <v>A73720404</v>
          </cell>
          <cell r="F747" t="str">
            <v>Subsidies Sociale Maribel</v>
          </cell>
        </row>
        <row r="748">
          <cell r="E748" t="str">
            <v>A73720405</v>
          </cell>
          <cell r="F748" t="str">
            <v>Subsidies CJSM - Integratiebeleid</v>
          </cell>
        </row>
        <row r="749">
          <cell r="E749" t="str">
            <v>A73720407</v>
          </cell>
          <cell r="F749" t="str">
            <v>SD01 Subsidie IPA</v>
          </cell>
        </row>
        <row r="750">
          <cell r="E750" t="str">
            <v>A73720408</v>
          </cell>
          <cell r="F750" t="str">
            <v>SD01 Subsidie VIVO</v>
          </cell>
        </row>
        <row r="751">
          <cell r="E751" t="str">
            <v>A73720409</v>
          </cell>
          <cell r="F751" t="str">
            <v>Subsidies G-Sport Vlaanderen</v>
          </cell>
        </row>
        <row r="752">
          <cell r="E752" t="str">
            <v>A73720420</v>
          </cell>
          <cell r="F752" t="str">
            <v>Subsidies Ministerie Duitse gemeenschap</v>
          </cell>
        </row>
        <row r="753">
          <cell r="E753" t="str">
            <v>A73721410</v>
          </cell>
          <cell r="F753" t="str">
            <v>Subsidies Provincie Oost-Vlaanderen</v>
          </cell>
        </row>
        <row r="754">
          <cell r="E754" t="str">
            <v>A73721411</v>
          </cell>
          <cell r="F754" t="str">
            <v>Subsidies Provincie West-Vlaanderen</v>
          </cell>
        </row>
        <row r="755">
          <cell r="E755" t="str">
            <v>A73721412</v>
          </cell>
          <cell r="F755" t="str">
            <v>Subsidies Provincie Antwerpen</v>
          </cell>
        </row>
        <row r="756">
          <cell r="E756" t="str">
            <v>A73721413</v>
          </cell>
          <cell r="F756" t="str">
            <v>Subsidies Provincie Limburg</v>
          </cell>
        </row>
        <row r="757">
          <cell r="E757" t="str">
            <v>A73721414</v>
          </cell>
          <cell r="F757" t="str">
            <v>Subsidies Provincie Vlaams-Brabant</v>
          </cell>
        </row>
        <row r="758">
          <cell r="E758" t="str">
            <v>A74300300</v>
          </cell>
          <cell r="F758" t="str">
            <v>Inkomsten Sponsoring , TV-rechten, e.d.</v>
          </cell>
        </row>
        <row r="759">
          <cell r="E759" t="str">
            <v>A74300305</v>
          </cell>
          <cell r="F759" t="str">
            <v>Inkomsten Koning Boudewijnstichting</v>
          </cell>
        </row>
        <row r="760">
          <cell r="E760" t="str">
            <v>A74300306</v>
          </cell>
          <cell r="F760" t="str">
            <v>Inkomsten BAB Fundraising</v>
          </cell>
        </row>
        <row r="761">
          <cell r="E761" t="str">
            <v>A74300307</v>
          </cell>
          <cell r="F761" t="str">
            <v>Inkomsten Marketing</v>
          </cell>
        </row>
        <row r="762">
          <cell r="E762" t="str">
            <v>A74300308</v>
          </cell>
          <cell r="F762" t="str">
            <v>Inkomsten Engie</v>
          </cell>
        </row>
        <row r="763">
          <cell r="E763" t="str">
            <v>A74300309</v>
          </cell>
          <cell r="F763" t="str">
            <v>Inkomsten CERA Foundation</v>
          </cell>
        </row>
        <row r="764">
          <cell r="E764" t="str">
            <v>A74300310</v>
          </cell>
          <cell r="F764" t="str">
            <v>Inkomsten TILI</v>
          </cell>
        </row>
        <row r="765">
          <cell r="E765" t="str">
            <v>A74300312</v>
          </cell>
          <cell r="F765" t="str">
            <v>Inkomsten Krik</v>
          </cell>
        </row>
        <row r="766">
          <cell r="E766" t="str">
            <v>A74300313</v>
          </cell>
          <cell r="F766" t="str">
            <v>Inkomsten VTV</v>
          </cell>
        </row>
        <row r="767">
          <cell r="E767" t="str">
            <v>A74300315</v>
          </cell>
          <cell r="F767" t="str">
            <v>Inkomsten Ernst &amp; Young</v>
          </cell>
        </row>
        <row r="768">
          <cell r="E768" t="str">
            <v>A74300317</v>
          </cell>
          <cell r="F768" t="str">
            <v>Inkomsten SD Worx</v>
          </cell>
        </row>
      </sheetData>
      <sheetData sheetId="40">
        <row r="2">
          <cell r="D2" t="str">
            <v>I10</v>
          </cell>
          <cell r="E2" t="str">
            <v>Inkomsten</v>
          </cell>
        </row>
        <row r="3">
          <cell r="D3" t="str">
            <v>NTSUB</v>
          </cell>
          <cell r="E3" t="str">
            <v>Niet Subsidieerbaar</v>
          </cell>
        </row>
        <row r="4">
          <cell r="D4" t="str">
            <v>OP101</v>
          </cell>
          <cell r="E4" t="str">
            <v>OP Loonkost sporttechnische omkadering</v>
          </cell>
        </row>
        <row r="5">
          <cell r="D5" t="str">
            <v>OP102</v>
          </cell>
          <cell r="E5" t="str">
            <v>OP Forfaitair bedrag per geregistreerde topsporter in SO</v>
          </cell>
        </row>
        <row r="6">
          <cell r="D6" t="str">
            <v>OP103</v>
          </cell>
          <cell r="E6" t="str">
            <v>OP Binnenlandse verplaatsingskosten van topsporters en omkadering</v>
          </cell>
        </row>
        <row r="7">
          <cell r="D7" t="str">
            <v>OP104</v>
          </cell>
          <cell r="E7" t="str">
            <v>OP Binnenlandse verblijfskosten van topsporters en omkadering</v>
          </cell>
        </row>
        <row r="8">
          <cell r="D8" t="str">
            <v>OP105</v>
          </cell>
          <cell r="E8" t="str">
            <v>OP Programmagerelateerde sportwetenschappelijke begeleiding</v>
          </cell>
        </row>
        <row r="9">
          <cell r="D9" t="str">
            <v>OP106</v>
          </cell>
          <cell r="E9" t="str">
            <v>OP Huur binnenlandse sportaccommodaties</v>
          </cell>
        </row>
        <row r="10">
          <cell r="D10" t="str">
            <v>OP107</v>
          </cell>
          <cell r="E10" t="str">
            <v>OP Aankoop van (sport)materiaal</v>
          </cell>
        </row>
        <row r="11">
          <cell r="D11" t="str">
            <v>OP108</v>
          </cell>
          <cell r="E11" t="str">
            <v>OP Deelnamekosten aan binnen- en buitenlandse stages</v>
          </cell>
        </row>
        <row r="12">
          <cell r="D12" t="str">
            <v>OP109</v>
          </cell>
          <cell r="E12" t="str">
            <v>OP Deelnamekosten aan nationale en internationale wedstrijden</v>
          </cell>
        </row>
        <row r="13">
          <cell r="D13" t="str">
            <v>OP110</v>
          </cell>
          <cell r="E13" t="str">
            <v>OP Onkostenvergoedingen via het topsportstudentenproject van Sport Vlaanderen</v>
          </cell>
        </row>
        <row r="14">
          <cell r="D14" t="str">
            <v>OP111</v>
          </cell>
          <cell r="E14" t="str">
            <v>OP Specifieke kosten, eigen aan de professionalisering van de topsportomkaderi</v>
          </cell>
        </row>
        <row r="15">
          <cell r="D15" t="str">
            <v>OP112</v>
          </cell>
          <cell r="E15" t="str">
            <v>OP Specifieke kosten, eigen aan het programma, met akkoord van Sport Vlaandere</v>
          </cell>
        </row>
        <row r="16">
          <cell r="D16" t="str">
            <v>PP101</v>
          </cell>
          <cell r="E16" t="str">
            <v>PP Loonkost sporttechnische omkadering</v>
          </cell>
        </row>
        <row r="17">
          <cell r="D17" t="str">
            <v>PP102</v>
          </cell>
          <cell r="E17" t="str">
            <v>PP Binnenlandse verplaatsingskosten van topsporters en omkadering</v>
          </cell>
        </row>
        <row r="18">
          <cell r="D18" t="str">
            <v>PP103</v>
          </cell>
          <cell r="E18" t="str">
            <v>PP Binnenlandse verblijfskosten van topsporters en omkadering</v>
          </cell>
        </row>
        <row r="19">
          <cell r="D19" t="str">
            <v>PP104</v>
          </cell>
          <cell r="E19" t="str">
            <v>PP Programmagerelateerde sportwetenschappelijke begeleiding</v>
          </cell>
        </row>
        <row r="20">
          <cell r="D20" t="str">
            <v>PP105</v>
          </cell>
          <cell r="E20" t="str">
            <v>PP Huur binnenlandse sportaccommodaties</v>
          </cell>
        </row>
        <row r="21">
          <cell r="D21" t="str">
            <v>PP106</v>
          </cell>
          <cell r="E21" t="str">
            <v>PP Aankoop van (sport)materiaal</v>
          </cell>
        </row>
        <row r="22">
          <cell r="D22" t="str">
            <v>PP107</v>
          </cell>
          <cell r="E22" t="str">
            <v>PP Deelnamekosten aan binnen- en buitenlandse stages</v>
          </cell>
        </row>
        <row r="23">
          <cell r="D23" t="str">
            <v>PP108</v>
          </cell>
          <cell r="E23" t="str">
            <v>PP Deelnamekosten aan nationale en internationale wedstrijden</v>
          </cell>
        </row>
        <row r="24">
          <cell r="D24" t="str">
            <v>PP109</v>
          </cell>
          <cell r="E24" t="str">
            <v>PP Onkostenvergoedingen via het topsportstudentenproject van Sport Vlaanderen</v>
          </cell>
        </row>
        <row r="25">
          <cell r="D25" t="str">
            <v>PP110</v>
          </cell>
          <cell r="E25" t="str">
            <v>PP Specifieke kosten, eigen aan het programma, met akkoord van Sport Vlaanderen</v>
          </cell>
        </row>
        <row r="26">
          <cell r="D26" t="str">
            <v>SD01</v>
          </cell>
          <cell r="E26" t="str">
            <v>AdmFinHr</v>
          </cell>
        </row>
        <row r="27">
          <cell r="D27" t="str">
            <v>SD02</v>
          </cell>
          <cell r="E27" t="str">
            <v>InfoMarcom</v>
          </cell>
        </row>
        <row r="28">
          <cell r="D28" t="str">
            <v>SD03</v>
          </cell>
          <cell r="E28" t="str">
            <v>Opleiding</v>
          </cell>
        </row>
        <row r="29">
          <cell r="D29" t="str">
            <v>SD04</v>
          </cell>
          <cell r="E29" t="str">
            <v>Totaalaanbod</v>
          </cell>
        </row>
        <row r="30">
          <cell r="D30" t="str">
            <v>SD05</v>
          </cell>
          <cell r="E30" t="str">
            <v>Clubbegeleiding</v>
          </cell>
        </row>
        <row r="31">
          <cell r="D31" t="str">
            <v>SD06</v>
          </cell>
          <cell r="E31" t="str">
            <v>Integratie</v>
          </cell>
        </row>
        <row r="32">
          <cell r="D32" t="str">
            <v>SD07</v>
          </cell>
          <cell r="E32" t="str">
            <v>Jeugdsport</v>
          </cell>
        </row>
        <row r="33">
          <cell r="D33" t="str">
            <v>SD08</v>
          </cell>
          <cell r="E33" t="str">
            <v>Topsport</v>
          </cell>
        </row>
        <row r="34">
          <cell r="D34" t="str">
            <v>SD09</v>
          </cell>
          <cell r="E34" t="str">
            <v>FUNdamentals</v>
          </cell>
        </row>
        <row r="35">
          <cell r="D35" t="str">
            <v>TDP01</v>
          </cell>
          <cell r="E35" t="str">
            <v>Talentdetectie Loonkost sporttechnische omkadering</v>
          </cell>
        </row>
        <row r="36">
          <cell r="D36" t="str">
            <v>TDP02</v>
          </cell>
          <cell r="E36" t="str">
            <v>Talentdetectie Werkingskosten</v>
          </cell>
        </row>
        <row r="37">
          <cell r="D37" t="str">
            <v>TDT01</v>
          </cell>
          <cell r="E37" t="str">
            <v>Technisch directeur topsport</v>
          </cell>
        </row>
      </sheetData>
    </sheetDataSet>
  </externalBook>
</externalLink>
</file>

<file path=xl/persons/person.xml><?xml version="1.0" encoding="utf-8"?>
<personList xmlns="http://schemas.microsoft.com/office/spreadsheetml/2018/threadedcomments" xmlns:x="http://schemas.openxmlformats.org/spreadsheetml/2006/main">
  <person displayName="An Rydant" id="{DD1DDFBE-2FE3-47B0-822C-185E2A7A23EF}" userId="an.rydant@zwemfed.be" providerId="PeoplePicker"/>
  <person displayName="Sarah Sturtewagen" id="{05237A27-6D3F-495C-B451-F29B99898D87}" userId="sarah.sturtewagen@zwemfed.be" providerId="PeoplePicker"/>
  <person displayName="Martine Vloeberghen" id="{D20A9624-9AD2-4826-AAD0-9946691DF5B6}" userId="martine.vloeberghen@zwemfed.be" providerId="PeoplePicker"/>
  <person displayName="Willem-Jan Langaskens" id="{96450E39-3DD9-460D-8EAA-2EBA419A5FDA}" userId="willem-jan.langaskens@zwemfed.be" providerId="PeoplePicker"/>
  <person displayName="Laura Vanden Abeele" id="{90440C3C-81D1-4E2D-9840-EA4123D2D3E9}" userId="S::laura.vanden.abeele@zwemfed.be::61caafcc-b9bb-4d2d-a324-57d9cc07dc8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0" dT="2020-10-27T10:49:25.14" personId="{90440C3C-81D1-4E2D-9840-EA4123D2D3E9}" id="{2958D8E7-86B2-444D-91AC-07787B36A923}">
    <text xml:space="preserve">@An Rydant ik weet niet of dit haalbaar is
</text>
    <mentions>
      <mention mentionpersonId="{DD1DDFBE-2FE3-47B0-822C-185E2A7A23EF}" mentionId="{FA61D704-38A9-4DF4-AD2D-5FFC51221CA8}" startIndex="0" length="10"/>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M15" dT="2020-10-21T13:37:32.79" personId="{90440C3C-81D1-4E2D-9840-EA4123D2D3E9}" id="{731865AF-3F15-4CE5-AF76-694AE19151C4}">
    <text xml:space="preserve">@Willem-Jan Langaskens @Sarah Sturtewagen @Martine Vloeberghen 
In samenspraak met @An Rydant heb ik mijn initialen gezet waar nodig. Indien hier vragen/opmerkingen bij zijn hoor ik het graag. </text>
    <mentions>
      <mention mentionpersonId="{96450E39-3DD9-460D-8EAA-2EBA419A5FDA}" mentionId="{CAC4AC00-4F35-4104-8279-A2FE7B3DFBE4}" startIndex="0" length="22"/>
      <mention mentionpersonId="{05237A27-6D3F-495C-B451-F29B99898D87}" mentionId="{7DE827D8-75DE-4C68-958A-764A36F87D8A}" startIndex="23" length="18"/>
      <mention mentionpersonId="{D20A9624-9AD2-4826-AAD0-9946691DF5B6}" mentionId="{01751489-5FEE-4374-BAFD-40C46E7774ED}" startIndex="42" length="20"/>
      <mention mentionpersonId="{DD1DDFBE-2FE3-47B0-822C-185E2A7A23EF}" mentionId="{3CC7F6B6-9AD7-4ECB-93FA-8D1CA4DD9E61}" startIndex="83" length="10"/>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working/waccache/3536caba-a410-4789-8126-4f4ba83a386c/Afgelopen%20proces/Opmaakstructuur%20beleidsplan%20VZF/Parameters.xlsx" TargetMode="External"/><Relationship Id="rId13" Type="http://schemas.microsoft.com/office/2017/10/relationships/threadedComment" Target="../threadedComments/threadedComment1.xml"/><Relationship Id="rId3" Type="http://schemas.openxmlformats.org/officeDocument/2006/relationships/hyperlink" Target="../../../../working/waccache/3536caba-a410-4789-8126-4f4ba83a386c/Afgelopen%20proces/Opmaakstructuur%20beleidsplan%20VZF/Parameters.xlsx" TargetMode="External"/><Relationship Id="rId7" Type="http://schemas.openxmlformats.org/officeDocument/2006/relationships/hyperlink" Target="../../../../working/waccache/3536caba-a410-4789-8126-4f4ba83a386c/Afgelopen%20proces/Opmaakstructuur%20beleidsplan%20VZF/Parameters.xlsx" TargetMode="External"/><Relationship Id="rId12" Type="http://schemas.openxmlformats.org/officeDocument/2006/relationships/comments" Target="../comments1.xml"/><Relationship Id="rId2" Type="http://schemas.openxmlformats.org/officeDocument/2006/relationships/hyperlink" Target="../../../../working/waccache/3536caba-a410-4789-8126-4f4ba83a386c/Afgelopen%20proces/Opmaakstructuur%20beleidsplan%20VZF/Parameters.xlsx" TargetMode="External"/><Relationship Id="rId1" Type="http://schemas.openxmlformats.org/officeDocument/2006/relationships/hyperlink" Target="../../../../working/waccache/3536caba-a410-4789-8126-4f4ba83a386c/Afgelopen%20proces/Opmaakstructuur%20beleidsplan%20VZF/Parameters.xlsx" TargetMode="External"/><Relationship Id="rId6" Type="http://schemas.openxmlformats.org/officeDocument/2006/relationships/hyperlink" Target="../../../../working/waccache/3536caba-a410-4789-8126-4f4ba83a386c/Afgelopen%20proces/Opmaakstructuur%20beleidsplan%20VZF/Parameters.xlsx" TargetMode="External"/><Relationship Id="rId11" Type="http://schemas.openxmlformats.org/officeDocument/2006/relationships/vmlDrawing" Target="../drawings/vmlDrawing1.vml"/><Relationship Id="rId5" Type="http://schemas.openxmlformats.org/officeDocument/2006/relationships/hyperlink" Target="../../../../working/waccache/3536caba-a410-4789-8126-4f4ba83a386c/Afgelopen%20proces/Opmaakstructuur%20beleidsplan%20VZF/Parameters.xlsx" TargetMode="External"/><Relationship Id="rId10" Type="http://schemas.openxmlformats.org/officeDocument/2006/relationships/drawing" Target="../drawings/drawing1.xml"/><Relationship Id="rId4" Type="http://schemas.openxmlformats.org/officeDocument/2006/relationships/hyperlink" Target="../../../../working/waccache/3536caba-a410-4789-8126-4f4ba83a386c/Afgelopen%20proces/Opmaakstructuur%20beleidsplan%20VZF/Parameters.xlsx" TargetMode="External"/><Relationship Id="rId9" Type="http://schemas.openxmlformats.org/officeDocument/2006/relationships/printerSettings" Target="../printerSettings/printerSettings2.bin"/><Relationship Id="rId14" Type="http://schemas.microsoft.com/office/2019/04/relationships/documenttask" Target="../documenttasks/documenttask1.xml"/></Relationships>
</file>

<file path=xl/worksheets/_rels/sheet4.xml.rels><?xml version="1.0" encoding="UTF-8" standalone="yes"?>
<Relationships xmlns="http://schemas.openxmlformats.org/package/2006/relationships"><Relationship Id="rId3" Type="http://schemas.openxmlformats.org/officeDocument/2006/relationships/hyperlink" Target="../../../../working/waccache/3536caba-a410-4789-8126-4f4ba83a386c/Afgelopen%20proces/Opmaakstructuur%20beleidsplan%20VZF/Parameters.xlsx" TargetMode="External"/><Relationship Id="rId2" Type="http://schemas.openxmlformats.org/officeDocument/2006/relationships/hyperlink" Target="../../../../working/waccache/3536caba-a410-4789-8126-4f4ba83a386c/Afgelopen%20proces/Opmaakstructuur%20beleidsplan%20VZF/Parameters.xlsx" TargetMode="External"/><Relationship Id="rId1" Type="http://schemas.openxmlformats.org/officeDocument/2006/relationships/hyperlink" Target="../../../../working/waccache/3536caba-a410-4789-8126-4f4ba83a386c/Afgelopen%20proces/Opmaakstructuur%20beleidsplan%20VZF/Parameters.xlsx"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working/waccache/3536caba-a410-4789-8126-4f4ba83a386c/Afgelopen%20proces/Opmaakstructuur%20beleidsplan%20VZF/Parameters.xlsx" TargetMode="External"/><Relationship Id="rId1" Type="http://schemas.openxmlformats.org/officeDocument/2006/relationships/hyperlink" Target="../../../../working/waccache/3536caba-a410-4789-8126-4f4ba83a386c/Afgelopen%20proces/Opmaakstructuur%20beleidsplan%20VZF/Parameters.xlsx" TargetMode="Externa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working/waccache/3536caba-a410-4789-8126-4f4ba83a386c/Afgelopen%20proces/Opmaakstructuur%20beleidsplan%20VZF/Parameters.xlsx" TargetMode="External"/><Relationship Id="rId7" Type="http://schemas.openxmlformats.org/officeDocument/2006/relationships/vmlDrawing" Target="../drawings/vmlDrawing2.vml"/><Relationship Id="rId2" Type="http://schemas.openxmlformats.org/officeDocument/2006/relationships/hyperlink" Target="../../../../working/waccache/3536caba-a410-4789-8126-4f4ba83a386c/Afgelopen%20proces/Opmaakstructuur%20beleidsplan%20VZF/Parameters.xlsx" TargetMode="External"/><Relationship Id="rId1" Type="http://schemas.openxmlformats.org/officeDocument/2006/relationships/hyperlink" Target="../../../../working/waccache/3536caba-a410-4789-8126-4f4ba83a386c/Afgelopen%20proces/Opmaakstructuur%20beleidsplan%20VZF/Parameters.xlsx" TargetMode="External"/><Relationship Id="rId6" Type="http://schemas.openxmlformats.org/officeDocument/2006/relationships/drawing" Target="../drawings/drawing4.xml"/><Relationship Id="rId5" Type="http://schemas.openxmlformats.org/officeDocument/2006/relationships/printerSettings" Target="../printerSettings/printerSettings5.bin"/><Relationship Id="rId4" Type="http://schemas.openxmlformats.org/officeDocument/2006/relationships/hyperlink" Target="../../../../working/waccache/3536caba-a410-4789-8126-4f4ba83a386c/Afgelopen%20proces/Opmaakstructuur%20beleidsplan%20VZF/Parameters.xlsx" TargetMode="External"/><Relationship Id="rId9"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vlaamsesportfederatie.be/node/7169" TargetMode="External"/><Relationship Id="rId7" Type="http://schemas.openxmlformats.org/officeDocument/2006/relationships/hyperlink" Target="https://www.vlaamsesportfederatie.be/node/7937" TargetMode="External"/><Relationship Id="rId2" Type="http://schemas.openxmlformats.org/officeDocument/2006/relationships/hyperlink" Target="https://www.vlaamsesportfederatie.be/node/7162" TargetMode="External"/><Relationship Id="rId1" Type="http://schemas.openxmlformats.org/officeDocument/2006/relationships/hyperlink" Target="https://www.vlaamsesportfederatie.be/node/7159" TargetMode="External"/><Relationship Id="rId6" Type="http://schemas.openxmlformats.org/officeDocument/2006/relationships/hyperlink" Target="https://www.vlaamsesportfederatie.be/node/7937" TargetMode="External"/><Relationship Id="rId5" Type="http://schemas.openxmlformats.org/officeDocument/2006/relationships/hyperlink" Target="https://www.vlaamsesportfederatie.be/node/7509" TargetMode="External"/><Relationship Id="rId4" Type="http://schemas.openxmlformats.org/officeDocument/2006/relationships/hyperlink" Target="https://www.vlaamsesportfederatie.be/node/72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44F4F-3EA5-46B6-B3B5-AC28D2B06A1E}">
  <sheetPr>
    <pageSetUpPr fitToPage="1"/>
  </sheetPr>
  <dimension ref="A1:E33"/>
  <sheetViews>
    <sheetView workbookViewId="0">
      <selection activeCell="B31" sqref="B31"/>
    </sheetView>
  </sheetViews>
  <sheetFormatPr defaultColWidth="8.7109375" defaultRowHeight="15"/>
  <cols>
    <col min="1" max="1" width="25.7109375" bestFit="1" customWidth="1"/>
    <col min="2" max="2" width="7.42578125" customWidth="1"/>
    <col min="3" max="3" width="52.7109375" bestFit="1" customWidth="1"/>
    <col min="4" max="4" width="44" customWidth="1"/>
  </cols>
  <sheetData>
    <row r="1" spans="1:5">
      <c r="A1" s="15" t="s">
        <v>0</v>
      </c>
    </row>
    <row r="2" spans="1:5">
      <c r="C2" s="16"/>
    </row>
    <row r="3" spans="1:5">
      <c r="A3" t="s">
        <v>1</v>
      </c>
    </row>
    <row r="4" spans="1:5">
      <c r="B4" s="21"/>
      <c r="C4" s="18" t="s">
        <v>2</v>
      </c>
      <c r="D4" s="17"/>
      <c r="E4" s="18" t="s">
        <v>3</v>
      </c>
    </row>
    <row r="5" spans="1:5">
      <c r="B5" s="17"/>
      <c r="C5" s="18" t="s">
        <v>4</v>
      </c>
      <c r="D5" s="19"/>
      <c r="E5" s="18" t="s">
        <v>5</v>
      </c>
    </row>
    <row r="6" spans="1:5">
      <c r="B6" s="23"/>
      <c r="C6" s="18" t="s">
        <v>6</v>
      </c>
      <c r="D6" s="20"/>
      <c r="E6" s="18" t="s">
        <v>7</v>
      </c>
    </row>
    <row r="7" spans="1:5">
      <c r="B7" s="24"/>
      <c r="C7" s="18" t="s">
        <v>8</v>
      </c>
      <c r="D7" s="21"/>
      <c r="E7" s="18" t="s">
        <v>9</v>
      </c>
    </row>
    <row r="8" spans="1:5">
      <c r="B8" s="19"/>
      <c r="C8" s="18" t="s">
        <v>10</v>
      </c>
      <c r="D8" s="22" t="s">
        <v>11</v>
      </c>
      <c r="E8" s="18" t="s">
        <v>12</v>
      </c>
    </row>
    <row r="9" spans="1:5">
      <c r="B9" s="20"/>
      <c r="C9" s="18" t="s">
        <v>13</v>
      </c>
    </row>
    <row r="10" spans="1:5">
      <c r="B10" s="22"/>
      <c r="C10" s="18" t="s">
        <v>14</v>
      </c>
    </row>
    <row r="15" spans="1:5">
      <c r="A15" t="s">
        <v>15</v>
      </c>
      <c r="B15" s="25" t="s">
        <v>16</v>
      </c>
      <c r="C15" s="25" t="s">
        <v>17</v>
      </c>
      <c r="D15" s="25" t="s">
        <v>18</v>
      </c>
    </row>
    <row r="16" spans="1:5">
      <c r="B16" s="26" t="s">
        <v>19</v>
      </c>
      <c r="C16" s="26" t="s">
        <v>20</v>
      </c>
      <c r="D16" s="26" t="s">
        <v>21</v>
      </c>
    </row>
    <row r="17" spans="1:4">
      <c r="B17" s="26" t="s">
        <v>22</v>
      </c>
      <c r="C17" s="26" t="s">
        <v>23</v>
      </c>
      <c r="D17" s="26" t="s">
        <v>24</v>
      </c>
    </row>
    <row r="18" spans="1:4">
      <c r="B18" s="26" t="s">
        <v>25</v>
      </c>
      <c r="C18" s="26" t="s">
        <v>26</v>
      </c>
      <c r="D18" s="26" t="s">
        <v>27</v>
      </c>
    </row>
    <row r="19" spans="1:4">
      <c r="B19" s="26" t="s">
        <v>28</v>
      </c>
      <c r="C19" s="26" t="s">
        <v>29</v>
      </c>
      <c r="D19" s="26" t="s">
        <v>30</v>
      </c>
    </row>
    <row r="20" spans="1:4">
      <c r="B20" s="26" t="s">
        <v>31</v>
      </c>
      <c r="C20" s="26" t="s">
        <v>32</v>
      </c>
      <c r="D20" s="26" t="s">
        <v>33</v>
      </c>
    </row>
    <row r="21" spans="1:4">
      <c r="B21" s="26" t="s">
        <v>34</v>
      </c>
      <c r="C21" s="26" t="s">
        <v>35</v>
      </c>
      <c r="D21" s="26" t="s">
        <v>36</v>
      </c>
    </row>
    <row r="22" spans="1:4">
      <c r="B22" s="26" t="s">
        <v>37</v>
      </c>
      <c r="C22" s="26" t="s">
        <v>38</v>
      </c>
      <c r="D22" s="26" t="s">
        <v>39</v>
      </c>
    </row>
    <row r="23" spans="1:4">
      <c r="B23" s="26" t="s">
        <v>40</v>
      </c>
      <c r="C23" s="26" t="s">
        <v>41</v>
      </c>
      <c r="D23" s="26" t="s">
        <v>39</v>
      </c>
    </row>
    <row r="24" spans="1:4">
      <c r="B24" s="26" t="s">
        <v>42</v>
      </c>
      <c r="C24" s="26" t="s">
        <v>43</v>
      </c>
      <c r="D24" s="26" t="s">
        <v>44</v>
      </c>
    </row>
    <row r="25" spans="1:4">
      <c r="B25" s="26" t="s">
        <v>45</v>
      </c>
      <c r="C25" s="26" t="s">
        <v>46</v>
      </c>
      <c r="D25" s="26" t="s">
        <v>47</v>
      </c>
    </row>
    <row r="26" spans="1:4">
      <c r="B26" s="26" t="s">
        <v>48</v>
      </c>
      <c r="C26" s="26" t="s">
        <v>49</v>
      </c>
      <c r="D26" s="26" t="s">
        <v>50</v>
      </c>
    </row>
    <row r="27" spans="1:4">
      <c r="B27" s="26" t="s">
        <v>51</v>
      </c>
      <c r="C27" s="26" t="s">
        <v>52</v>
      </c>
      <c r="D27" s="26"/>
    </row>
    <row r="28" spans="1:4">
      <c r="B28" s="163"/>
      <c r="C28" s="163"/>
      <c r="D28" s="163"/>
    </row>
    <row r="29" spans="1:4">
      <c r="B29" s="163"/>
      <c r="C29" s="163"/>
      <c r="D29" s="163"/>
    </row>
    <row r="30" spans="1:4">
      <c r="A30" t="s">
        <v>53</v>
      </c>
      <c r="B30" s="163" t="s">
        <v>54</v>
      </c>
    </row>
    <row r="31" spans="1:4">
      <c r="B31" s="164" t="s">
        <v>55</v>
      </c>
    </row>
    <row r="32" spans="1:4">
      <c r="B32" s="164" t="s">
        <v>56</v>
      </c>
    </row>
    <row r="33" spans="2:2">
      <c r="B33" s="164" t="s">
        <v>57</v>
      </c>
    </row>
  </sheetData>
  <sortState xmlns:xlrd2="http://schemas.microsoft.com/office/spreadsheetml/2017/richdata2" ref="B16:D27">
    <sortCondition ref="B15"/>
  </sortState>
  <phoneticPr fontId="12" type="noConversion"/>
  <pageMargins left="0.70866141732283472" right="0.70866141732283472" top="0.74803149606299213" bottom="0.74803149606299213"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22D3A-A467-411B-A52D-C038C8B17270}">
  <dimension ref="A2:HL112"/>
  <sheetViews>
    <sheetView topLeftCell="B36" workbookViewId="0">
      <selection activeCell="B91" sqref="B91"/>
    </sheetView>
  </sheetViews>
  <sheetFormatPr defaultColWidth="8.85546875" defaultRowHeight="15" outlineLevelCol="1"/>
  <cols>
    <col min="2" max="2" width="56.42578125" bestFit="1" customWidth="1"/>
    <col min="3" max="3" width="14.7109375" style="270" bestFit="1" customWidth="1"/>
    <col min="4" max="4" width="11" bestFit="1" customWidth="1"/>
    <col min="5" max="6" width="11" hidden="1" customWidth="1" outlineLevel="1"/>
    <col min="7" max="8" width="9.28515625" hidden="1" customWidth="1" outlineLevel="1"/>
    <col min="9" max="10" width="11" hidden="1" customWidth="1" outlineLevel="1"/>
    <col min="11" max="11" width="9.42578125" hidden="1" customWidth="1" outlineLevel="1"/>
    <col min="12" max="13" width="9.28515625" hidden="1" customWidth="1" outlineLevel="1"/>
    <col min="14" max="14" width="9.42578125" hidden="1" customWidth="1" outlineLevel="1"/>
    <col min="15" max="20" width="9.28515625" hidden="1" customWidth="1" outlineLevel="1"/>
    <col min="21" max="21" width="9.28515625" bestFit="1" customWidth="1" collapsed="1"/>
    <col min="22" max="25" width="9.28515625" hidden="1" customWidth="1" outlineLevel="1"/>
    <col min="26" max="26" width="13.140625" bestFit="1" customWidth="1" collapsed="1"/>
    <col min="27" max="30" width="9.28515625" hidden="1" customWidth="1" outlineLevel="1"/>
    <col min="31" max="31" width="12" hidden="1" customWidth="1" outlineLevel="1"/>
    <col min="32" max="36" width="9.28515625" hidden="1" customWidth="1" outlineLevel="1"/>
    <col min="37" max="39" width="12" hidden="1" customWidth="1" outlineLevel="1"/>
    <col min="40" max="40" width="11" hidden="1" customWidth="1" outlineLevel="1"/>
    <col min="41" max="42" width="12" hidden="1" customWidth="1" outlineLevel="1"/>
    <col min="43" max="44" width="9.28515625" hidden="1" customWidth="1" outlineLevel="1"/>
    <col min="45" max="45" width="11" hidden="1" customWidth="1" outlineLevel="1"/>
    <col min="46" max="51" width="9.28515625" hidden="1" customWidth="1" outlineLevel="1"/>
    <col min="52" max="52" width="12" hidden="1" customWidth="1" outlineLevel="1"/>
    <col min="53" max="56" width="9.28515625" hidden="1" customWidth="1" outlineLevel="1"/>
    <col min="57" max="57" width="11" hidden="1" customWidth="1" outlineLevel="1"/>
    <col min="58" max="58" width="11" bestFit="1" customWidth="1" collapsed="1"/>
    <col min="59" max="59" width="11" hidden="1" customWidth="1" outlineLevel="1"/>
    <col min="60" max="62" width="9.28515625" hidden="1" customWidth="1" outlineLevel="1"/>
    <col min="63" max="64" width="11" hidden="1" customWidth="1" outlineLevel="1"/>
    <col min="65" max="67" width="9.28515625" hidden="1" customWidth="1" outlineLevel="1"/>
    <col min="68" max="68" width="11" hidden="1" customWidth="1" outlineLevel="1"/>
    <col min="69" max="69" width="9.28515625" hidden="1" customWidth="1" outlineLevel="1"/>
    <col min="70" max="70" width="9.42578125" hidden="1" customWidth="1" outlineLevel="1"/>
    <col min="71" max="71" width="9.28515625" hidden="1" customWidth="1" outlineLevel="1"/>
    <col min="72" max="72" width="11" bestFit="1" customWidth="1" collapsed="1"/>
    <col min="73" max="74" width="9.28515625" hidden="1" customWidth="1" outlineLevel="1"/>
    <col min="75" max="75" width="11" hidden="1" customWidth="1" outlineLevel="1"/>
    <col min="76" max="78" width="9.28515625" hidden="1" customWidth="1" outlineLevel="1"/>
    <col min="79" max="79" width="13.140625" bestFit="1" customWidth="1" collapsed="1"/>
    <col min="80" max="84" width="9.28515625" hidden="1" customWidth="1" outlineLevel="1"/>
    <col min="85" max="86" width="12" hidden="1" customWidth="1" outlineLevel="1"/>
    <col min="87" max="90" width="9.28515625" hidden="1" customWidth="1" outlineLevel="1"/>
    <col min="91" max="91" width="13.140625" hidden="1" customWidth="1" outlineLevel="1"/>
    <col min="92" max="92" width="12" hidden="1" customWidth="1" outlineLevel="1"/>
    <col min="93" max="98" width="9.28515625" hidden="1" customWidth="1" outlineLevel="1"/>
    <col min="99" max="99" width="13.140625" bestFit="1" customWidth="1" collapsed="1"/>
    <col min="100" max="101" width="9.28515625" hidden="1" customWidth="1" outlineLevel="1"/>
    <col min="102" max="102" width="9.42578125" hidden="1" customWidth="1" outlineLevel="1"/>
    <col min="103" max="108" width="9.28515625" hidden="1" customWidth="1" outlineLevel="1"/>
    <col min="109" max="109" width="11" hidden="1" customWidth="1" outlineLevel="1"/>
    <col min="110" max="111" width="9.28515625" hidden="1" customWidth="1" outlineLevel="1"/>
    <col min="112" max="112" width="12" hidden="1" customWidth="1" outlineLevel="1"/>
    <col min="113" max="116" width="9.28515625" hidden="1" customWidth="1" outlineLevel="1"/>
    <col min="117" max="117" width="9.42578125" hidden="1" customWidth="1" outlineLevel="1"/>
    <col min="118" max="126" width="9.28515625" hidden="1" customWidth="1" outlineLevel="1"/>
    <col min="127" max="127" width="11" hidden="1" customWidth="1" outlineLevel="1"/>
    <col min="128" max="128" width="9.28515625" hidden="1" customWidth="1" outlineLevel="1"/>
    <col min="129" max="129" width="9.42578125" hidden="1" customWidth="1" outlineLevel="1"/>
    <col min="130" max="132" width="9.28515625" hidden="1" customWidth="1" outlineLevel="1"/>
    <col min="133" max="133" width="12" hidden="1" customWidth="1" outlineLevel="1"/>
    <col min="134" max="136" width="9.28515625" hidden="1" customWidth="1" outlineLevel="1"/>
    <col min="137" max="138" width="12" hidden="1" customWidth="1" outlineLevel="1"/>
    <col min="139" max="140" width="9.28515625" hidden="1" customWidth="1" outlineLevel="1"/>
    <col min="141" max="142" width="11" hidden="1" customWidth="1" outlineLevel="1"/>
    <col min="143" max="143" width="12" bestFit="1" customWidth="1" collapsed="1"/>
    <col min="144" max="144" width="11" hidden="1" customWidth="1" outlineLevel="1"/>
    <col min="145" max="145" width="9.28515625" hidden="1" customWidth="1" outlineLevel="1"/>
    <col min="146" max="146" width="12" hidden="1" customWidth="1" outlineLevel="1"/>
    <col min="147" max="149" width="9.28515625" hidden="1" customWidth="1" outlineLevel="1"/>
    <col min="150" max="150" width="9.28515625" bestFit="1" customWidth="1" collapsed="1"/>
    <col min="151" max="154" width="9.28515625" hidden="1" customWidth="1" outlineLevel="1"/>
    <col min="155" max="155" width="13.140625" bestFit="1" customWidth="1" collapsed="1"/>
    <col min="156" max="156" width="9.28515625" hidden="1" customWidth="1" outlineLevel="1"/>
    <col min="157" max="157" width="13.140625" hidden="1" customWidth="1" outlineLevel="1"/>
    <col min="158" max="158" width="12" hidden="1" customWidth="1" outlineLevel="1"/>
    <col min="159" max="159" width="9.28515625" hidden="1" customWidth="1" outlineLevel="1"/>
    <col min="160" max="160" width="9.28515625" bestFit="1" customWidth="1" collapsed="1"/>
    <col min="161" max="164" width="9.28515625" hidden="1" customWidth="1" outlineLevel="1"/>
    <col min="165" max="165" width="9.28515625" bestFit="1" customWidth="1" collapsed="1"/>
    <col min="166" max="168" width="9.28515625" hidden="1" customWidth="1" outlineLevel="1"/>
    <col min="169" max="169" width="9.28515625" bestFit="1" customWidth="1" collapsed="1"/>
    <col min="170" max="174" width="9.28515625" hidden="1" customWidth="1" outlineLevel="1"/>
    <col min="175" max="175" width="9.28515625" bestFit="1" customWidth="1" collapsed="1"/>
    <col min="176" max="179" width="9.28515625" hidden="1" customWidth="1" outlineLevel="1"/>
    <col min="180" max="180" width="13.140625" bestFit="1" customWidth="1" collapsed="1"/>
    <col min="181" max="181" width="12" hidden="1" customWidth="1" outlineLevel="1"/>
    <col min="182" max="183" width="9.28515625" hidden="1" customWidth="1" outlineLevel="1"/>
    <col min="184" max="184" width="12" hidden="1" customWidth="1" outlineLevel="1"/>
    <col min="185" max="185" width="9.28515625" hidden="1" customWidth="1" outlineLevel="1"/>
    <col min="186" max="186" width="13.140625" hidden="1" customWidth="1" outlineLevel="1"/>
    <col min="187" max="189" width="9.28515625" hidden="1" customWidth="1" outlineLevel="1"/>
    <col min="190" max="190" width="9.28515625" bestFit="1" customWidth="1" collapsed="1"/>
    <col min="191" max="192" width="9.28515625" hidden="1" customWidth="1" outlineLevel="1"/>
    <col min="193" max="193" width="9.28515625" bestFit="1" customWidth="1" collapsed="1"/>
    <col min="194" max="217" width="9.28515625" hidden="1" customWidth="1" outlineLevel="1"/>
    <col min="218" max="218" width="17.7109375" bestFit="1" customWidth="1" collapsed="1"/>
    <col min="219" max="219" width="14.7109375" hidden="1" customWidth="1" outlineLevel="1"/>
    <col min="220" max="220" width="9.140625" collapsed="1"/>
  </cols>
  <sheetData>
    <row r="2" spans="1:220">
      <c r="BB2" t="s">
        <v>58</v>
      </c>
      <c r="CH2" t="s">
        <v>59</v>
      </c>
      <c r="EG2" t="s">
        <v>60</v>
      </c>
      <c r="EP2" t="s">
        <v>61</v>
      </c>
      <c r="FA2" t="s">
        <v>62</v>
      </c>
      <c r="HK2" t="s">
        <v>63</v>
      </c>
    </row>
    <row r="3" spans="1:220">
      <c r="C3" s="270" t="s">
        <v>64</v>
      </c>
      <c r="D3" t="s">
        <v>65</v>
      </c>
      <c r="E3" t="s">
        <v>66</v>
      </c>
      <c r="F3" t="s">
        <v>67</v>
      </c>
      <c r="G3" t="s">
        <v>68</v>
      </c>
      <c r="H3" t="s">
        <v>69</v>
      </c>
      <c r="I3" t="s">
        <v>70</v>
      </c>
      <c r="J3" t="s">
        <v>71</v>
      </c>
      <c r="K3" t="s">
        <v>72</v>
      </c>
      <c r="L3" t="s">
        <v>73</v>
      </c>
      <c r="M3" t="s">
        <v>74</v>
      </c>
      <c r="N3" t="s">
        <v>75</v>
      </c>
      <c r="O3" t="s">
        <v>76</v>
      </c>
      <c r="P3" t="s">
        <v>77</v>
      </c>
      <c r="Q3" t="s">
        <v>78</v>
      </c>
      <c r="R3" t="s">
        <v>79</v>
      </c>
      <c r="S3" t="s">
        <v>80</v>
      </c>
      <c r="T3" t="s">
        <v>81</v>
      </c>
      <c r="U3" t="s">
        <v>82</v>
      </c>
      <c r="V3" t="s">
        <v>83</v>
      </c>
      <c r="W3" t="s">
        <v>84</v>
      </c>
      <c r="X3" t="s">
        <v>85</v>
      </c>
      <c r="Y3" t="s">
        <v>86</v>
      </c>
      <c r="Z3" t="s">
        <v>87</v>
      </c>
      <c r="AA3" t="s">
        <v>88</v>
      </c>
      <c r="AB3" t="s">
        <v>89</v>
      </c>
      <c r="AC3" t="s">
        <v>90</v>
      </c>
      <c r="AD3" t="s">
        <v>91</v>
      </c>
      <c r="AE3" t="s">
        <v>92</v>
      </c>
      <c r="AF3" t="s">
        <v>93</v>
      </c>
      <c r="AG3" t="s">
        <v>94</v>
      </c>
      <c r="AH3" t="s">
        <v>95</v>
      </c>
      <c r="AI3" t="s">
        <v>96</v>
      </c>
      <c r="AJ3" t="s">
        <v>97</v>
      </c>
      <c r="AK3" t="s">
        <v>98</v>
      </c>
      <c r="AL3" t="s">
        <v>99</v>
      </c>
      <c r="AM3" t="s">
        <v>100</v>
      </c>
      <c r="AN3" t="s">
        <v>101</v>
      </c>
      <c r="AO3" t="s">
        <v>102</v>
      </c>
      <c r="AP3" t="s">
        <v>103</v>
      </c>
      <c r="AQ3" t="s">
        <v>104</v>
      </c>
      <c r="AR3" t="s">
        <v>105</v>
      </c>
      <c r="AS3" t="s">
        <v>106</v>
      </c>
      <c r="AT3" t="s">
        <v>107</v>
      </c>
      <c r="AU3" t="s">
        <v>108</v>
      </c>
      <c r="AV3" t="s">
        <v>109</v>
      </c>
      <c r="AW3" t="s">
        <v>110</v>
      </c>
      <c r="AX3" t="s">
        <v>111</v>
      </c>
      <c r="AY3" t="s">
        <v>112</v>
      </c>
      <c r="AZ3" t="s">
        <v>113</v>
      </c>
      <c r="BA3" t="s">
        <v>114</v>
      </c>
      <c r="BB3" t="s">
        <v>115</v>
      </c>
      <c r="BC3" t="s">
        <v>116</v>
      </c>
      <c r="BD3" t="s">
        <v>117</v>
      </c>
      <c r="BE3" t="s">
        <v>118</v>
      </c>
      <c r="BF3" t="s">
        <v>119</v>
      </c>
      <c r="BG3" t="s">
        <v>120</v>
      </c>
      <c r="BH3" t="s">
        <v>121</v>
      </c>
      <c r="BI3" t="s">
        <v>122</v>
      </c>
      <c r="BJ3" t="s">
        <v>123</v>
      </c>
      <c r="BK3" t="s">
        <v>124</v>
      </c>
      <c r="BL3" t="s">
        <v>125</v>
      </c>
      <c r="BM3" t="s">
        <v>126</v>
      </c>
      <c r="BN3" t="s">
        <v>127</v>
      </c>
      <c r="BO3" t="s">
        <v>128</v>
      </c>
      <c r="BP3" t="s">
        <v>129</v>
      </c>
      <c r="BQ3" t="s">
        <v>130</v>
      </c>
      <c r="BR3" t="s">
        <v>131</v>
      </c>
      <c r="BS3" t="s">
        <v>132</v>
      </c>
      <c r="BT3" t="s">
        <v>133</v>
      </c>
      <c r="BU3" t="s">
        <v>134</v>
      </c>
      <c r="BV3" t="s">
        <v>135</v>
      </c>
      <c r="BW3" t="s">
        <v>136</v>
      </c>
      <c r="BX3" t="s">
        <v>137</v>
      </c>
      <c r="BY3" t="s">
        <v>138</v>
      </c>
      <c r="BZ3" t="s">
        <v>139</v>
      </c>
      <c r="CA3" t="s">
        <v>140</v>
      </c>
      <c r="CB3" t="s">
        <v>141</v>
      </c>
      <c r="CC3" t="s">
        <v>142</v>
      </c>
      <c r="CD3" t="s">
        <v>143</v>
      </c>
      <c r="CE3" t="s">
        <v>144</v>
      </c>
      <c r="CF3" t="s">
        <v>145</v>
      </c>
      <c r="CG3" t="s">
        <v>146</v>
      </c>
      <c r="CH3" t="s">
        <v>147</v>
      </c>
      <c r="CI3" t="s">
        <v>148</v>
      </c>
      <c r="CJ3" t="s">
        <v>149</v>
      </c>
      <c r="CK3" t="s">
        <v>150</v>
      </c>
      <c r="CL3" t="s">
        <v>151</v>
      </c>
      <c r="CM3" t="s">
        <v>152</v>
      </c>
      <c r="CN3" t="s">
        <v>153</v>
      </c>
      <c r="CO3" t="s">
        <v>154</v>
      </c>
      <c r="CP3" t="s">
        <v>155</v>
      </c>
      <c r="CQ3" t="s">
        <v>156</v>
      </c>
      <c r="CR3" t="s">
        <v>157</v>
      </c>
      <c r="CS3" t="s">
        <v>158</v>
      </c>
      <c r="CT3" t="s">
        <v>159</v>
      </c>
      <c r="CU3" t="s">
        <v>160</v>
      </c>
      <c r="CV3" t="s">
        <v>161</v>
      </c>
      <c r="CW3" t="s">
        <v>162</v>
      </c>
      <c r="CX3" t="s">
        <v>163</v>
      </c>
      <c r="CY3" t="s">
        <v>164</v>
      </c>
      <c r="CZ3" t="s">
        <v>165</v>
      </c>
      <c r="DA3" t="s">
        <v>166</v>
      </c>
      <c r="DB3" t="s">
        <v>167</v>
      </c>
      <c r="DC3" t="s">
        <v>168</v>
      </c>
      <c r="DD3" t="s">
        <v>169</v>
      </c>
      <c r="DE3" t="s">
        <v>170</v>
      </c>
      <c r="DF3" t="s">
        <v>171</v>
      </c>
      <c r="DG3" t="s">
        <v>172</v>
      </c>
      <c r="DH3" t="s">
        <v>173</v>
      </c>
      <c r="DI3" t="s">
        <v>174</v>
      </c>
      <c r="DJ3" t="s">
        <v>175</v>
      </c>
      <c r="DK3" t="s">
        <v>176</v>
      </c>
      <c r="DL3" t="s">
        <v>177</v>
      </c>
      <c r="DM3" t="s">
        <v>178</v>
      </c>
      <c r="DN3" t="s">
        <v>179</v>
      </c>
      <c r="DO3" t="s">
        <v>180</v>
      </c>
      <c r="DP3" t="s">
        <v>181</v>
      </c>
      <c r="DQ3" t="s">
        <v>182</v>
      </c>
      <c r="DR3" t="s">
        <v>183</v>
      </c>
      <c r="DS3" t="s">
        <v>184</v>
      </c>
      <c r="DT3" t="s">
        <v>185</v>
      </c>
      <c r="DU3" t="s">
        <v>186</v>
      </c>
      <c r="DV3" t="s">
        <v>187</v>
      </c>
      <c r="DW3" t="s">
        <v>188</v>
      </c>
      <c r="DX3" t="s">
        <v>189</v>
      </c>
      <c r="DY3" t="s">
        <v>190</v>
      </c>
      <c r="DZ3" t="s">
        <v>191</v>
      </c>
      <c r="EA3" t="s">
        <v>192</v>
      </c>
      <c r="EB3" t="s">
        <v>193</v>
      </c>
      <c r="EC3" t="s">
        <v>194</v>
      </c>
      <c r="ED3" t="s">
        <v>195</v>
      </c>
      <c r="EE3" t="s">
        <v>196</v>
      </c>
      <c r="EF3" t="s">
        <v>197</v>
      </c>
      <c r="EG3" t="s">
        <v>198</v>
      </c>
      <c r="EH3" t="s">
        <v>199</v>
      </c>
      <c r="EI3" t="s">
        <v>200</v>
      </c>
      <c r="EJ3" t="s">
        <v>201</v>
      </c>
      <c r="EK3" t="s">
        <v>202</v>
      </c>
      <c r="EL3" t="s">
        <v>203</v>
      </c>
      <c r="EM3" t="s">
        <v>204</v>
      </c>
      <c r="EN3" t="s">
        <v>205</v>
      </c>
      <c r="EO3" t="s">
        <v>206</v>
      </c>
      <c r="EP3" t="s">
        <v>207</v>
      </c>
      <c r="EQ3" t="s">
        <v>208</v>
      </c>
      <c r="ER3" t="s">
        <v>209</v>
      </c>
      <c r="ES3" t="s">
        <v>210</v>
      </c>
      <c r="ET3" t="s">
        <v>211</v>
      </c>
      <c r="EU3" t="s">
        <v>212</v>
      </c>
      <c r="EV3" t="s">
        <v>213</v>
      </c>
      <c r="EW3" t="s">
        <v>214</v>
      </c>
      <c r="EX3" t="s">
        <v>215</v>
      </c>
      <c r="EY3" t="s">
        <v>216</v>
      </c>
      <c r="EZ3" t="s">
        <v>217</v>
      </c>
      <c r="FA3" t="s">
        <v>218</v>
      </c>
      <c r="FB3" t="s">
        <v>219</v>
      </c>
      <c r="FC3" t="s">
        <v>220</v>
      </c>
      <c r="FD3" t="s">
        <v>221</v>
      </c>
      <c r="FE3" t="s">
        <v>222</v>
      </c>
      <c r="FF3" t="s">
        <v>223</v>
      </c>
      <c r="FG3" t="s">
        <v>224</v>
      </c>
      <c r="FH3" t="s">
        <v>225</v>
      </c>
      <c r="FI3" t="s">
        <v>226</v>
      </c>
      <c r="FJ3" t="s">
        <v>227</v>
      </c>
      <c r="FK3" t="s">
        <v>228</v>
      </c>
      <c r="FL3" t="s">
        <v>229</v>
      </c>
      <c r="FM3" t="s">
        <v>230</v>
      </c>
      <c r="FN3" t="s">
        <v>231</v>
      </c>
      <c r="FO3" t="s">
        <v>232</v>
      </c>
      <c r="FP3" t="s">
        <v>233</v>
      </c>
      <c r="FQ3" t="s">
        <v>234</v>
      </c>
      <c r="FR3" t="s">
        <v>235</v>
      </c>
      <c r="FS3" t="s">
        <v>236</v>
      </c>
      <c r="FT3" t="s">
        <v>237</v>
      </c>
      <c r="FU3" t="s">
        <v>238</v>
      </c>
      <c r="FV3" t="s">
        <v>239</v>
      </c>
      <c r="FW3" t="s">
        <v>240</v>
      </c>
      <c r="FX3" t="s">
        <v>241</v>
      </c>
      <c r="FY3" t="s">
        <v>242</v>
      </c>
      <c r="FZ3" t="s">
        <v>243</v>
      </c>
      <c r="GA3" t="s">
        <v>244</v>
      </c>
      <c r="GB3" t="s">
        <v>245</v>
      </c>
      <c r="GC3" t="s">
        <v>246</v>
      </c>
      <c r="GD3" t="s">
        <v>247</v>
      </c>
      <c r="GE3" t="s">
        <v>248</v>
      </c>
      <c r="GF3" t="s">
        <v>249</v>
      </c>
      <c r="GG3" t="s">
        <v>250</v>
      </c>
      <c r="GH3" t="s">
        <v>251</v>
      </c>
      <c r="GI3" t="s">
        <v>252</v>
      </c>
      <c r="GJ3" t="s">
        <v>253</v>
      </c>
      <c r="GK3" t="s">
        <v>254</v>
      </c>
      <c r="GL3" t="s">
        <v>255</v>
      </c>
      <c r="GM3" t="s">
        <v>256</v>
      </c>
      <c r="GN3" t="s">
        <v>257</v>
      </c>
      <c r="GO3" t="s">
        <v>258</v>
      </c>
      <c r="GP3" t="s">
        <v>259</v>
      </c>
      <c r="GQ3" t="s">
        <v>260</v>
      </c>
      <c r="GR3" t="s">
        <v>261</v>
      </c>
      <c r="GS3" t="s">
        <v>262</v>
      </c>
      <c r="GT3" t="s">
        <v>263</v>
      </c>
      <c r="GU3" t="s">
        <v>264</v>
      </c>
      <c r="GV3" t="s">
        <v>265</v>
      </c>
      <c r="GW3" t="s">
        <v>266</v>
      </c>
      <c r="GX3" t="s">
        <v>267</v>
      </c>
      <c r="GY3" t="s">
        <v>268</v>
      </c>
      <c r="GZ3" t="s">
        <v>269</v>
      </c>
      <c r="HA3" t="s">
        <v>270</v>
      </c>
      <c r="HB3" t="s">
        <v>271</v>
      </c>
      <c r="HC3" t="s">
        <v>272</v>
      </c>
      <c r="HD3" t="s">
        <v>273</v>
      </c>
      <c r="HE3" t="s">
        <v>274</v>
      </c>
      <c r="HF3" t="s">
        <v>275</v>
      </c>
      <c r="HG3" t="s">
        <v>276</v>
      </c>
      <c r="HH3" t="s">
        <v>277</v>
      </c>
      <c r="HI3" t="s">
        <v>278</v>
      </c>
      <c r="HJ3" t="s">
        <v>279</v>
      </c>
      <c r="HK3" t="s">
        <v>280</v>
      </c>
    </row>
    <row r="5" spans="1:220">
      <c r="A5" t="s">
        <v>281</v>
      </c>
      <c r="B5" t="s">
        <v>282</v>
      </c>
      <c r="C5" s="275">
        <v>-10000</v>
      </c>
      <c r="D5" s="179">
        <v>0</v>
      </c>
      <c r="E5" s="179"/>
      <c r="F5" s="179"/>
      <c r="G5" s="179"/>
      <c r="H5" s="179"/>
      <c r="I5" s="179"/>
      <c r="J5" s="179"/>
      <c r="K5" s="179"/>
      <c r="L5" s="179"/>
      <c r="M5" s="179"/>
      <c r="N5" s="179"/>
      <c r="O5" s="179"/>
      <c r="P5" s="179"/>
      <c r="Q5" s="179"/>
      <c r="R5" s="179"/>
      <c r="S5" s="179"/>
      <c r="T5" s="179"/>
      <c r="U5" s="179">
        <v>0</v>
      </c>
      <c r="V5" s="179"/>
      <c r="W5" s="179"/>
      <c r="X5" s="179"/>
      <c r="Y5" s="179"/>
      <c r="Z5" s="179">
        <v>0</v>
      </c>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v>0</v>
      </c>
      <c r="BG5" s="179"/>
      <c r="BH5" s="179"/>
      <c r="BI5" s="179"/>
      <c r="BJ5" s="179"/>
      <c r="BK5" s="179"/>
      <c r="BL5" s="179"/>
      <c r="BM5" s="179"/>
      <c r="BN5" s="179"/>
      <c r="BO5" s="179"/>
      <c r="BP5" s="179"/>
      <c r="BQ5" s="179"/>
      <c r="BR5" s="179"/>
      <c r="BS5" s="179"/>
      <c r="BT5" s="179">
        <v>0</v>
      </c>
      <c r="BU5" s="179"/>
      <c r="BV5" s="179"/>
      <c r="BW5" s="179"/>
      <c r="BX5" s="179"/>
      <c r="BY5" s="179"/>
      <c r="BZ5" s="179"/>
      <c r="CA5" s="179">
        <v>-10000</v>
      </c>
      <c r="CB5" s="179"/>
      <c r="CC5" s="179"/>
      <c r="CD5" s="179"/>
      <c r="CE5" s="179"/>
      <c r="CF5" s="179"/>
      <c r="CG5" s="179">
        <v>-10000</v>
      </c>
      <c r="CH5" s="179"/>
      <c r="CI5" s="179"/>
      <c r="CJ5" s="179"/>
      <c r="CK5" s="179"/>
      <c r="CL5" s="179"/>
      <c r="CM5" s="179"/>
      <c r="CN5" s="179"/>
      <c r="CO5" s="179"/>
      <c r="CP5" s="179"/>
      <c r="CQ5" s="179"/>
      <c r="CR5" s="179"/>
      <c r="CS5" s="179"/>
      <c r="CT5" s="179"/>
      <c r="CU5" s="179">
        <v>0</v>
      </c>
      <c r="CV5" s="179"/>
      <c r="CW5" s="179"/>
      <c r="CX5" s="179"/>
      <c r="CY5" s="179"/>
      <c r="CZ5" s="179"/>
      <c r="DA5" s="179"/>
      <c r="DB5" s="179"/>
      <c r="DC5" s="179"/>
      <c r="DD5" s="179"/>
      <c r="DE5" s="179"/>
      <c r="DF5" s="179"/>
      <c r="DG5" s="179"/>
      <c r="DH5" s="179"/>
      <c r="DI5" s="179"/>
      <c r="DJ5" s="179"/>
      <c r="DK5" s="179"/>
      <c r="DL5" s="179"/>
      <c r="DM5" s="179"/>
      <c r="DN5" s="179"/>
      <c r="DO5" s="179"/>
      <c r="DP5" s="179"/>
      <c r="DQ5" s="179"/>
      <c r="DR5" s="179"/>
      <c r="DS5" s="179"/>
      <c r="DT5" s="179"/>
      <c r="DU5" s="179"/>
      <c r="DV5" s="179"/>
      <c r="DW5" s="179"/>
      <c r="DX5" s="179"/>
      <c r="DY5" s="179"/>
      <c r="DZ5" s="179"/>
      <c r="EA5" s="179"/>
      <c r="EB5" s="179"/>
      <c r="EC5" s="179"/>
      <c r="ED5" s="179"/>
      <c r="EE5" s="179"/>
      <c r="EF5" s="179"/>
      <c r="EG5" s="179"/>
      <c r="EH5" s="179"/>
      <c r="EI5" s="179"/>
      <c r="EJ5" s="179"/>
      <c r="EK5" s="179"/>
      <c r="EL5" s="179"/>
      <c r="EM5" s="179">
        <v>0</v>
      </c>
      <c r="EN5" s="179"/>
      <c r="EO5" s="179"/>
      <c r="EP5" s="179"/>
      <c r="EQ5" s="179"/>
      <c r="ER5" s="179"/>
      <c r="ES5" s="179"/>
      <c r="ET5" s="179">
        <v>0</v>
      </c>
      <c r="EU5" s="179"/>
      <c r="EV5" s="179"/>
      <c r="EW5" s="179"/>
      <c r="EX5" s="179"/>
      <c r="EY5" s="179">
        <v>0</v>
      </c>
      <c r="EZ5" s="179"/>
      <c r="FA5" s="179"/>
      <c r="FB5" s="179"/>
      <c r="FC5" s="179"/>
      <c r="FD5" s="179">
        <v>0</v>
      </c>
      <c r="FE5" s="179"/>
      <c r="FF5" s="179"/>
      <c r="FG5" s="179"/>
      <c r="FH5" s="179"/>
      <c r="FI5" s="179">
        <v>0</v>
      </c>
      <c r="FJ5" s="179"/>
      <c r="FK5" s="179"/>
      <c r="FL5" s="179"/>
      <c r="FM5" s="179">
        <v>0</v>
      </c>
      <c r="FN5" s="179"/>
      <c r="FO5" s="179"/>
      <c r="FP5" s="179"/>
      <c r="FQ5" s="179"/>
      <c r="FR5" s="179"/>
      <c r="FS5" s="179">
        <v>0</v>
      </c>
      <c r="FT5" s="179"/>
      <c r="FU5" s="179"/>
      <c r="FV5" s="179"/>
      <c r="FW5" s="179"/>
      <c r="FX5" s="179">
        <v>0</v>
      </c>
      <c r="FY5" s="179"/>
      <c r="FZ5" s="179"/>
      <c r="GA5" s="179"/>
      <c r="GB5" s="179"/>
      <c r="GC5" s="179"/>
      <c r="GD5" s="179"/>
      <c r="GE5" s="179"/>
      <c r="GF5" s="179"/>
      <c r="GG5" s="179"/>
      <c r="GH5" s="179">
        <v>0</v>
      </c>
      <c r="GI5" s="179"/>
      <c r="GJ5" s="179"/>
      <c r="GK5" s="179">
        <v>0</v>
      </c>
      <c r="GL5" s="179"/>
      <c r="GM5" s="179"/>
      <c r="GN5" s="179"/>
      <c r="GO5" s="179"/>
      <c r="GP5" s="179"/>
      <c r="GQ5" s="179"/>
      <c r="GR5" s="179"/>
      <c r="GS5" s="179"/>
      <c r="GT5" s="179"/>
      <c r="GU5" s="179"/>
      <c r="GV5" s="179"/>
      <c r="GW5" s="179"/>
      <c r="GX5" s="179"/>
      <c r="GY5" s="179"/>
      <c r="GZ5" s="179"/>
      <c r="HA5" s="179"/>
      <c r="HB5" s="179"/>
      <c r="HC5" s="179"/>
      <c r="HD5" s="179"/>
      <c r="HE5" s="179"/>
      <c r="HF5" s="179"/>
      <c r="HG5" s="179"/>
      <c r="HH5" s="179"/>
      <c r="HI5" s="179"/>
      <c r="HJ5" s="179">
        <v>0</v>
      </c>
      <c r="HK5" s="179"/>
      <c r="HL5" s="179"/>
    </row>
    <row r="6" spans="1:220">
      <c r="A6" t="s">
        <v>283</v>
      </c>
      <c r="B6" t="s">
        <v>284</v>
      </c>
      <c r="C6" s="275">
        <v>12020</v>
      </c>
      <c r="D6" s="179">
        <v>0</v>
      </c>
      <c r="E6" s="179"/>
      <c r="F6" s="179"/>
      <c r="G6" s="179"/>
      <c r="H6" s="179"/>
      <c r="I6" s="179"/>
      <c r="J6" s="179"/>
      <c r="K6" s="179"/>
      <c r="L6" s="179"/>
      <c r="M6" s="179"/>
      <c r="N6" s="179"/>
      <c r="O6" s="179"/>
      <c r="P6" s="179"/>
      <c r="Q6" s="179"/>
      <c r="R6" s="179"/>
      <c r="S6" s="179"/>
      <c r="T6" s="179"/>
      <c r="U6" s="179">
        <v>0</v>
      </c>
      <c r="V6" s="179"/>
      <c r="W6" s="179"/>
      <c r="X6" s="179"/>
      <c r="Y6" s="179"/>
      <c r="Z6" s="179">
        <v>2400</v>
      </c>
      <c r="AA6" s="179"/>
      <c r="AB6" s="179"/>
      <c r="AC6" s="179"/>
      <c r="AD6" s="179"/>
      <c r="AE6" s="179"/>
      <c r="AF6" s="179"/>
      <c r="AG6" s="179"/>
      <c r="AH6" s="179"/>
      <c r="AI6" s="179"/>
      <c r="AJ6" s="179"/>
      <c r="AK6" s="179">
        <v>800</v>
      </c>
      <c r="AL6" s="179"/>
      <c r="AM6" s="179"/>
      <c r="AN6" s="179"/>
      <c r="AO6" s="179"/>
      <c r="AP6" s="179"/>
      <c r="AQ6" s="179"/>
      <c r="AR6" s="179"/>
      <c r="AS6" s="179"/>
      <c r="AT6" s="179"/>
      <c r="AU6" s="179"/>
      <c r="AV6" s="179"/>
      <c r="AW6" s="179"/>
      <c r="AX6" s="179"/>
      <c r="AY6" s="179"/>
      <c r="AZ6" s="179">
        <v>1600</v>
      </c>
      <c r="BA6" s="179"/>
      <c r="BB6" s="179"/>
      <c r="BC6" s="179"/>
      <c r="BD6" s="179"/>
      <c r="BE6" s="179"/>
      <c r="BF6" s="179">
        <v>0</v>
      </c>
      <c r="BG6" s="179"/>
      <c r="BH6" s="179"/>
      <c r="BI6" s="179"/>
      <c r="BJ6" s="179"/>
      <c r="BK6" s="179"/>
      <c r="BL6" s="179"/>
      <c r="BM6" s="179"/>
      <c r="BN6" s="179"/>
      <c r="BO6" s="179"/>
      <c r="BP6" s="179"/>
      <c r="BQ6" s="179"/>
      <c r="BR6" s="179"/>
      <c r="BS6" s="179"/>
      <c r="BT6" s="179">
        <v>0</v>
      </c>
      <c r="BU6" s="179"/>
      <c r="BV6" s="179"/>
      <c r="BW6" s="179"/>
      <c r="BX6" s="179"/>
      <c r="BY6" s="179"/>
      <c r="BZ6" s="179"/>
      <c r="CA6" s="179">
        <v>0</v>
      </c>
      <c r="CB6" s="179"/>
      <c r="CC6" s="179"/>
      <c r="CD6" s="179"/>
      <c r="CE6" s="179"/>
      <c r="CF6" s="179"/>
      <c r="CG6" s="179"/>
      <c r="CH6" s="179"/>
      <c r="CI6" s="179"/>
      <c r="CJ6" s="179"/>
      <c r="CK6" s="179"/>
      <c r="CL6" s="179"/>
      <c r="CM6" s="179"/>
      <c r="CN6" s="179"/>
      <c r="CO6" s="179"/>
      <c r="CP6" s="179"/>
      <c r="CQ6" s="179"/>
      <c r="CR6" s="179"/>
      <c r="CS6" s="179"/>
      <c r="CT6" s="179"/>
      <c r="CU6" s="179">
        <v>0</v>
      </c>
      <c r="CV6" s="179"/>
      <c r="CW6" s="179"/>
      <c r="CX6" s="179"/>
      <c r="CY6" s="179"/>
      <c r="CZ6" s="179"/>
      <c r="DA6" s="179"/>
      <c r="DB6" s="179"/>
      <c r="DC6" s="179"/>
      <c r="DD6" s="179"/>
      <c r="DE6" s="179"/>
      <c r="DF6" s="179"/>
      <c r="DG6" s="179"/>
      <c r="DH6" s="179"/>
      <c r="DI6" s="179"/>
      <c r="DJ6" s="179"/>
      <c r="DK6" s="179"/>
      <c r="DL6" s="179"/>
      <c r="DM6" s="179"/>
      <c r="DN6" s="179"/>
      <c r="DO6" s="179"/>
      <c r="DP6" s="179"/>
      <c r="DQ6" s="179"/>
      <c r="DR6" s="179"/>
      <c r="DS6" s="179"/>
      <c r="DT6" s="179"/>
      <c r="DU6" s="179"/>
      <c r="DV6" s="179"/>
      <c r="DW6" s="179"/>
      <c r="DX6" s="179"/>
      <c r="DY6" s="179"/>
      <c r="DZ6" s="179"/>
      <c r="EA6" s="179"/>
      <c r="EB6" s="179"/>
      <c r="EC6" s="179"/>
      <c r="ED6" s="179"/>
      <c r="EE6" s="179"/>
      <c r="EF6" s="179"/>
      <c r="EG6" s="179"/>
      <c r="EH6" s="179"/>
      <c r="EI6" s="179"/>
      <c r="EJ6" s="179"/>
      <c r="EK6" s="179"/>
      <c r="EL6" s="179"/>
      <c r="EM6" s="179">
        <v>0</v>
      </c>
      <c r="EN6" s="179"/>
      <c r="EO6" s="179"/>
      <c r="EP6" s="179"/>
      <c r="EQ6" s="179"/>
      <c r="ER6" s="179"/>
      <c r="ES6" s="179"/>
      <c r="ET6" s="179">
        <v>0</v>
      </c>
      <c r="EU6" s="179"/>
      <c r="EV6" s="179"/>
      <c r="EW6" s="179"/>
      <c r="EX6" s="179"/>
      <c r="EY6" s="179">
        <v>0</v>
      </c>
      <c r="EZ6" s="179"/>
      <c r="FA6" s="179"/>
      <c r="FB6" s="179"/>
      <c r="FC6" s="179"/>
      <c r="FD6" s="179">
        <v>0</v>
      </c>
      <c r="FE6" s="179"/>
      <c r="FF6" s="179"/>
      <c r="FG6" s="179"/>
      <c r="FH6" s="179"/>
      <c r="FI6" s="179">
        <v>0</v>
      </c>
      <c r="FJ6" s="179"/>
      <c r="FK6" s="179"/>
      <c r="FL6" s="179"/>
      <c r="FM6" s="179">
        <v>0</v>
      </c>
      <c r="FN6" s="179"/>
      <c r="FO6" s="179"/>
      <c r="FP6" s="179"/>
      <c r="FQ6" s="179"/>
      <c r="FR6" s="179"/>
      <c r="FS6" s="179">
        <v>0</v>
      </c>
      <c r="FT6" s="179"/>
      <c r="FU6" s="179"/>
      <c r="FV6" s="179"/>
      <c r="FW6" s="179"/>
      <c r="FX6" s="179">
        <v>0</v>
      </c>
      <c r="FY6" s="179"/>
      <c r="FZ6" s="179"/>
      <c r="GA6" s="179"/>
      <c r="GB6" s="179"/>
      <c r="GC6" s="179"/>
      <c r="GD6" s="179"/>
      <c r="GE6" s="179"/>
      <c r="GF6" s="179"/>
      <c r="GG6" s="179"/>
      <c r="GH6" s="179">
        <v>0</v>
      </c>
      <c r="GI6" s="179"/>
      <c r="GJ6" s="179"/>
      <c r="GK6" s="179">
        <v>0</v>
      </c>
      <c r="GL6" s="179"/>
      <c r="GM6" s="179"/>
      <c r="GN6" s="179"/>
      <c r="GO6" s="179"/>
      <c r="GP6" s="179"/>
      <c r="GQ6" s="179"/>
      <c r="GR6" s="179"/>
      <c r="GS6" s="179"/>
      <c r="GT6" s="179"/>
      <c r="GU6" s="179"/>
      <c r="GV6" s="179"/>
      <c r="GW6" s="179"/>
      <c r="GX6" s="179"/>
      <c r="GY6" s="179"/>
      <c r="GZ6" s="179"/>
      <c r="HA6" s="179"/>
      <c r="HB6" s="179"/>
      <c r="HC6" s="179"/>
      <c r="HD6" s="179"/>
      <c r="HE6" s="179"/>
      <c r="HF6" s="179"/>
      <c r="HG6" s="179"/>
      <c r="HH6" s="179"/>
      <c r="HI6" s="179"/>
      <c r="HJ6" s="179">
        <v>9620</v>
      </c>
      <c r="HK6" s="179">
        <v>9620</v>
      </c>
      <c r="HL6" s="179"/>
    </row>
    <row r="7" spans="1:220">
      <c r="A7" t="s">
        <v>285</v>
      </c>
      <c r="B7" t="s">
        <v>286</v>
      </c>
      <c r="C7" s="275">
        <v>500</v>
      </c>
      <c r="D7" s="179">
        <v>0</v>
      </c>
      <c r="E7" s="179"/>
      <c r="F7" s="179"/>
      <c r="G7" s="179"/>
      <c r="H7" s="179"/>
      <c r="I7" s="179"/>
      <c r="J7" s="179"/>
      <c r="K7" s="179"/>
      <c r="L7" s="179"/>
      <c r="M7" s="179"/>
      <c r="N7" s="179"/>
      <c r="O7" s="179"/>
      <c r="P7" s="179"/>
      <c r="Q7" s="179"/>
      <c r="R7" s="179"/>
      <c r="S7" s="179"/>
      <c r="T7" s="179"/>
      <c r="U7" s="179">
        <v>0</v>
      </c>
      <c r="V7" s="179"/>
      <c r="W7" s="179"/>
      <c r="X7" s="179"/>
      <c r="Y7" s="179"/>
      <c r="Z7" s="179">
        <v>0</v>
      </c>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v>0</v>
      </c>
      <c r="BG7" s="179"/>
      <c r="BH7" s="179"/>
      <c r="BI7" s="179"/>
      <c r="BJ7" s="179"/>
      <c r="BK7" s="179"/>
      <c r="BL7" s="179"/>
      <c r="BM7" s="179"/>
      <c r="BN7" s="179"/>
      <c r="BO7" s="179"/>
      <c r="BP7" s="179"/>
      <c r="BQ7" s="179"/>
      <c r="BR7" s="179"/>
      <c r="BS7" s="179"/>
      <c r="BT7" s="179">
        <v>0</v>
      </c>
      <c r="BU7" s="179"/>
      <c r="BV7" s="179"/>
      <c r="BW7" s="179"/>
      <c r="BX7" s="179"/>
      <c r="BY7" s="179"/>
      <c r="BZ7" s="179"/>
      <c r="CA7" s="179">
        <v>500</v>
      </c>
      <c r="CB7" s="179"/>
      <c r="CC7" s="179"/>
      <c r="CD7" s="179"/>
      <c r="CE7" s="179"/>
      <c r="CF7" s="179"/>
      <c r="CG7" s="179"/>
      <c r="CH7" s="179">
        <v>500</v>
      </c>
      <c r="CI7" s="179"/>
      <c r="CJ7" s="179"/>
      <c r="CK7" s="179"/>
      <c r="CL7" s="179"/>
      <c r="CM7" s="179"/>
      <c r="CN7" s="179"/>
      <c r="CO7" s="179"/>
      <c r="CP7" s="179"/>
      <c r="CQ7" s="179"/>
      <c r="CR7" s="179"/>
      <c r="CS7" s="179"/>
      <c r="CT7" s="179"/>
      <c r="CU7" s="179">
        <v>0</v>
      </c>
      <c r="CV7" s="179"/>
      <c r="CW7" s="179"/>
      <c r="CX7" s="179"/>
      <c r="CY7" s="179"/>
      <c r="CZ7" s="179"/>
      <c r="DA7" s="179"/>
      <c r="DB7" s="179"/>
      <c r="DC7" s="179"/>
      <c r="DD7" s="179"/>
      <c r="DE7" s="179"/>
      <c r="DF7" s="179"/>
      <c r="DG7" s="179"/>
      <c r="DH7" s="179"/>
      <c r="DI7" s="179"/>
      <c r="DJ7" s="179"/>
      <c r="DK7" s="179"/>
      <c r="DL7" s="179"/>
      <c r="DM7" s="179"/>
      <c r="DN7" s="179"/>
      <c r="DO7" s="179"/>
      <c r="DP7" s="179"/>
      <c r="DQ7" s="179"/>
      <c r="DR7" s="179"/>
      <c r="DS7" s="179"/>
      <c r="DT7" s="179"/>
      <c r="DU7" s="179"/>
      <c r="DV7" s="179"/>
      <c r="DW7" s="179"/>
      <c r="DX7" s="179"/>
      <c r="DY7" s="179"/>
      <c r="DZ7" s="179"/>
      <c r="EA7" s="179"/>
      <c r="EB7" s="179"/>
      <c r="EC7" s="179"/>
      <c r="ED7" s="179"/>
      <c r="EE7" s="179"/>
      <c r="EF7" s="179"/>
      <c r="EG7" s="179"/>
      <c r="EH7" s="179"/>
      <c r="EI7" s="179"/>
      <c r="EJ7" s="179"/>
      <c r="EK7" s="179"/>
      <c r="EL7" s="179"/>
      <c r="EM7" s="179">
        <v>0</v>
      </c>
      <c r="EN7" s="179"/>
      <c r="EO7" s="179"/>
      <c r="EP7" s="179"/>
      <c r="EQ7" s="179"/>
      <c r="ER7" s="179"/>
      <c r="ES7" s="179"/>
      <c r="ET7" s="179">
        <v>0</v>
      </c>
      <c r="EU7" s="179"/>
      <c r="EV7" s="179"/>
      <c r="EW7" s="179"/>
      <c r="EX7" s="179"/>
      <c r="EY7" s="179">
        <v>0</v>
      </c>
      <c r="EZ7" s="179"/>
      <c r="FA7" s="179"/>
      <c r="FB7" s="179"/>
      <c r="FC7" s="179"/>
      <c r="FD7" s="179">
        <v>0</v>
      </c>
      <c r="FE7" s="179"/>
      <c r="FF7" s="179"/>
      <c r="FG7" s="179"/>
      <c r="FH7" s="179"/>
      <c r="FI7" s="179">
        <v>0</v>
      </c>
      <c r="FJ7" s="179"/>
      <c r="FK7" s="179"/>
      <c r="FL7" s="179"/>
      <c r="FM7" s="179">
        <v>0</v>
      </c>
      <c r="FN7" s="179"/>
      <c r="FO7" s="179"/>
      <c r="FP7" s="179"/>
      <c r="FQ7" s="179"/>
      <c r="FR7" s="179"/>
      <c r="FS7" s="179">
        <v>0</v>
      </c>
      <c r="FT7" s="179"/>
      <c r="FU7" s="179"/>
      <c r="FV7" s="179"/>
      <c r="FW7" s="179"/>
      <c r="FX7" s="179">
        <v>0</v>
      </c>
      <c r="FY7" s="179"/>
      <c r="FZ7" s="179"/>
      <c r="GA7" s="179"/>
      <c r="GB7" s="179"/>
      <c r="GC7" s="179"/>
      <c r="GD7" s="179"/>
      <c r="GE7" s="179"/>
      <c r="GF7" s="179"/>
      <c r="GG7" s="179"/>
      <c r="GH7" s="179">
        <v>0</v>
      </c>
      <c r="GI7" s="179"/>
      <c r="GJ7" s="179"/>
      <c r="GK7" s="179">
        <v>0</v>
      </c>
      <c r="GL7" s="179"/>
      <c r="GM7" s="179"/>
      <c r="GN7" s="179"/>
      <c r="GO7" s="179"/>
      <c r="GP7" s="179"/>
      <c r="GQ7" s="179"/>
      <c r="GR7" s="179"/>
      <c r="GS7" s="179"/>
      <c r="GT7" s="179"/>
      <c r="GU7" s="179"/>
      <c r="GV7" s="179"/>
      <c r="GW7" s="179"/>
      <c r="GX7" s="179"/>
      <c r="GY7" s="179"/>
      <c r="GZ7" s="179"/>
      <c r="HA7" s="179"/>
      <c r="HB7" s="179"/>
      <c r="HC7" s="179"/>
      <c r="HD7" s="179"/>
      <c r="HE7" s="179"/>
      <c r="HF7" s="179"/>
      <c r="HG7" s="179"/>
      <c r="HH7" s="179"/>
      <c r="HI7" s="179"/>
      <c r="HJ7" s="179">
        <v>0</v>
      </c>
      <c r="HK7" s="179"/>
      <c r="HL7" s="179"/>
    </row>
    <row r="8" spans="1:220">
      <c r="A8" t="s">
        <v>287</v>
      </c>
      <c r="B8" t="s">
        <v>288</v>
      </c>
      <c r="C8" s="275">
        <v>26400</v>
      </c>
      <c r="D8" s="179">
        <v>0</v>
      </c>
      <c r="E8" s="179"/>
      <c r="F8" s="179"/>
      <c r="G8" s="179"/>
      <c r="H8" s="179"/>
      <c r="I8" s="179"/>
      <c r="J8" s="179"/>
      <c r="K8" s="179"/>
      <c r="L8" s="179"/>
      <c r="M8" s="179"/>
      <c r="N8" s="179"/>
      <c r="O8" s="179"/>
      <c r="P8" s="179"/>
      <c r="Q8" s="179"/>
      <c r="R8" s="179"/>
      <c r="S8" s="179"/>
      <c r="T8" s="179"/>
      <c r="U8" s="179">
        <v>0</v>
      </c>
      <c r="V8" s="179"/>
      <c r="W8" s="179"/>
      <c r="X8" s="179"/>
      <c r="Y8" s="179"/>
      <c r="Z8" s="179">
        <v>0</v>
      </c>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v>0</v>
      </c>
      <c r="BG8" s="179"/>
      <c r="BH8" s="179"/>
      <c r="BI8" s="179"/>
      <c r="BJ8" s="179"/>
      <c r="BK8" s="179"/>
      <c r="BL8" s="179"/>
      <c r="BM8" s="179"/>
      <c r="BN8" s="179"/>
      <c r="BO8" s="179"/>
      <c r="BP8" s="179"/>
      <c r="BQ8" s="179"/>
      <c r="BR8" s="179"/>
      <c r="BS8" s="179"/>
      <c r="BT8" s="179">
        <v>0</v>
      </c>
      <c r="BU8" s="179"/>
      <c r="BV8" s="179"/>
      <c r="BW8" s="179"/>
      <c r="BX8" s="179"/>
      <c r="BY8" s="179"/>
      <c r="BZ8" s="179"/>
      <c r="CA8" s="179">
        <v>0</v>
      </c>
      <c r="CB8" s="179"/>
      <c r="CC8" s="179"/>
      <c r="CD8" s="179"/>
      <c r="CE8" s="179"/>
      <c r="CF8" s="179"/>
      <c r="CG8" s="179"/>
      <c r="CH8" s="179"/>
      <c r="CI8" s="179"/>
      <c r="CJ8" s="179"/>
      <c r="CK8" s="179"/>
      <c r="CL8" s="179"/>
      <c r="CM8" s="179"/>
      <c r="CN8" s="179"/>
      <c r="CO8" s="179"/>
      <c r="CP8" s="179"/>
      <c r="CQ8" s="179"/>
      <c r="CR8" s="179"/>
      <c r="CS8" s="179"/>
      <c r="CT8" s="179"/>
      <c r="CU8" s="179">
        <v>0</v>
      </c>
      <c r="CV8" s="179"/>
      <c r="CW8" s="179"/>
      <c r="CX8" s="179"/>
      <c r="CY8" s="179"/>
      <c r="CZ8" s="179"/>
      <c r="DA8" s="179"/>
      <c r="DB8" s="179"/>
      <c r="DC8" s="179"/>
      <c r="DD8" s="179"/>
      <c r="DE8" s="179"/>
      <c r="DF8" s="179"/>
      <c r="DG8" s="179"/>
      <c r="DH8" s="179"/>
      <c r="DI8" s="179"/>
      <c r="DJ8" s="179"/>
      <c r="DK8" s="179"/>
      <c r="DL8" s="179"/>
      <c r="DM8" s="179"/>
      <c r="DN8" s="179"/>
      <c r="DO8" s="179"/>
      <c r="DP8" s="179"/>
      <c r="DQ8" s="179"/>
      <c r="DR8" s="179"/>
      <c r="DS8" s="179"/>
      <c r="DT8" s="179"/>
      <c r="DU8" s="179"/>
      <c r="DV8" s="179"/>
      <c r="DW8" s="179"/>
      <c r="DX8" s="179"/>
      <c r="DY8" s="179"/>
      <c r="DZ8" s="179"/>
      <c r="EA8" s="179"/>
      <c r="EB8" s="179"/>
      <c r="EC8" s="179"/>
      <c r="ED8" s="179"/>
      <c r="EE8" s="179"/>
      <c r="EF8" s="179"/>
      <c r="EG8" s="179"/>
      <c r="EH8" s="179"/>
      <c r="EI8" s="179"/>
      <c r="EJ8" s="179"/>
      <c r="EK8" s="179"/>
      <c r="EL8" s="179"/>
      <c r="EM8" s="179">
        <v>2400</v>
      </c>
      <c r="EN8" s="179"/>
      <c r="EO8" s="179"/>
      <c r="EP8" s="179">
        <v>2400</v>
      </c>
      <c r="EQ8" s="179"/>
      <c r="ER8" s="179"/>
      <c r="ES8" s="179"/>
      <c r="ET8" s="179">
        <v>0</v>
      </c>
      <c r="EU8" s="179"/>
      <c r="EV8" s="179"/>
      <c r="EW8" s="179"/>
      <c r="EX8" s="179"/>
      <c r="EY8" s="179">
        <v>0</v>
      </c>
      <c r="EZ8" s="179"/>
      <c r="FA8" s="179"/>
      <c r="FB8" s="179"/>
      <c r="FC8" s="179"/>
      <c r="FD8" s="179">
        <v>0</v>
      </c>
      <c r="FE8" s="179"/>
      <c r="FF8" s="179"/>
      <c r="FG8" s="179"/>
      <c r="FH8" s="179"/>
      <c r="FI8" s="179">
        <v>0</v>
      </c>
      <c r="FJ8" s="179"/>
      <c r="FK8" s="179"/>
      <c r="FL8" s="179"/>
      <c r="FM8" s="179">
        <v>0</v>
      </c>
      <c r="FN8" s="179"/>
      <c r="FO8" s="179"/>
      <c r="FP8" s="179"/>
      <c r="FQ8" s="179"/>
      <c r="FR8" s="179"/>
      <c r="FS8" s="179">
        <v>0</v>
      </c>
      <c r="FT8" s="179"/>
      <c r="FU8" s="179"/>
      <c r="FV8" s="179"/>
      <c r="FW8" s="179"/>
      <c r="FX8" s="179">
        <v>0</v>
      </c>
      <c r="FY8" s="179"/>
      <c r="FZ8" s="179"/>
      <c r="GA8" s="179"/>
      <c r="GB8" s="179"/>
      <c r="GC8" s="179"/>
      <c r="GD8" s="179"/>
      <c r="GE8" s="179"/>
      <c r="GF8" s="179"/>
      <c r="GG8" s="179"/>
      <c r="GH8" s="179">
        <v>0</v>
      </c>
      <c r="GI8" s="179"/>
      <c r="GJ8" s="179"/>
      <c r="GK8" s="179">
        <v>0</v>
      </c>
      <c r="GL8" s="179"/>
      <c r="GM8" s="179"/>
      <c r="GN8" s="179"/>
      <c r="GO8" s="179"/>
      <c r="GP8" s="179"/>
      <c r="GQ8" s="179"/>
      <c r="GR8" s="179"/>
      <c r="GS8" s="179"/>
      <c r="GT8" s="179"/>
      <c r="GU8" s="179"/>
      <c r="GV8" s="179"/>
      <c r="GW8" s="179"/>
      <c r="GX8" s="179"/>
      <c r="GY8" s="179"/>
      <c r="GZ8" s="179"/>
      <c r="HA8" s="179"/>
      <c r="HB8" s="179"/>
      <c r="HC8" s="179"/>
      <c r="HD8" s="179"/>
      <c r="HE8" s="179"/>
      <c r="HF8" s="179"/>
      <c r="HG8" s="179"/>
      <c r="HH8" s="179"/>
      <c r="HI8" s="179"/>
      <c r="HJ8" s="179">
        <v>24000</v>
      </c>
      <c r="HK8" s="179">
        <v>24000</v>
      </c>
      <c r="HL8" s="179"/>
    </row>
    <row r="9" spans="1:220">
      <c r="A9" t="s">
        <v>289</v>
      </c>
      <c r="B9" t="s">
        <v>290</v>
      </c>
      <c r="C9" s="275">
        <v>15250</v>
      </c>
      <c r="D9" s="179">
        <v>0</v>
      </c>
      <c r="E9" s="179"/>
      <c r="F9" s="179"/>
      <c r="G9" s="179"/>
      <c r="H9" s="179"/>
      <c r="I9" s="179"/>
      <c r="J9" s="179"/>
      <c r="K9" s="179"/>
      <c r="L9" s="179"/>
      <c r="M9" s="179"/>
      <c r="N9" s="179"/>
      <c r="O9" s="179"/>
      <c r="P9" s="179"/>
      <c r="Q9" s="179"/>
      <c r="R9" s="179"/>
      <c r="S9" s="179"/>
      <c r="T9" s="179"/>
      <c r="U9" s="179">
        <v>0</v>
      </c>
      <c r="V9" s="179"/>
      <c r="W9" s="179"/>
      <c r="X9" s="179"/>
      <c r="Y9" s="179"/>
      <c r="Z9" s="179">
        <v>2580</v>
      </c>
      <c r="AA9" s="179"/>
      <c r="AB9" s="179"/>
      <c r="AC9" s="179"/>
      <c r="AD9" s="179"/>
      <c r="AE9" s="179"/>
      <c r="AF9" s="179"/>
      <c r="AG9" s="179"/>
      <c r="AH9" s="179"/>
      <c r="AI9" s="179"/>
      <c r="AJ9" s="179"/>
      <c r="AK9" s="179"/>
      <c r="AL9" s="179"/>
      <c r="AM9" s="179"/>
      <c r="AN9" s="179"/>
      <c r="AO9" s="179"/>
      <c r="AP9" s="179"/>
      <c r="AQ9" s="179"/>
      <c r="AR9" s="179"/>
      <c r="AS9" s="179">
        <v>1000</v>
      </c>
      <c r="AT9" s="179"/>
      <c r="AU9" s="179"/>
      <c r="AV9" s="179"/>
      <c r="AW9" s="179"/>
      <c r="AX9" s="179"/>
      <c r="AY9" s="179"/>
      <c r="AZ9" s="179">
        <v>1580</v>
      </c>
      <c r="BA9" s="179"/>
      <c r="BB9" s="179"/>
      <c r="BC9" s="179"/>
      <c r="BD9" s="179"/>
      <c r="BE9" s="179"/>
      <c r="BF9" s="179">
        <v>0</v>
      </c>
      <c r="BG9" s="179"/>
      <c r="BH9" s="179"/>
      <c r="BI9" s="179"/>
      <c r="BJ9" s="179"/>
      <c r="BK9" s="179"/>
      <c r="BL9" s="179"/>
      <c r="BM9" s="179"/>
      <c r="BN9" s="179"/>
      <c r="BO9" s="179"/>
      <c r="BP9" s="179"/>
      <c r="BQ9" s="179"/>
      <c r="BR9" s="179"/>
      <c r="BS9" s="179"/>
      <c r="BT9" s="179">
        <v>0</v>
      </c>
      <c r="BU9" s="179"/>
      <c r="BV9" s="179"/>
      <c r="BW9" s="179"/>
      <c r="BX9" s="179"/>
      <c r="BY9" s="179"/>
      <c r="BZ9" s="179"/>
      <c r="CA9" s="179">
        <v>0</v>
      </c>
      <c r="CB9" s="179"/>
      <c r="CC9" s="179"/>
      <c r="CD9" s="179"/>
      <c r="CE9" s="179"/>
      <c r="CF9" s="179"/>
      <c r="CG9" s="179"/>
      <c r="CH9" s="179"/>
      <c r="CI9" s="179"/>
      <c r="CJ9" s="179"/>
      <c r="CK9" s="179"/>
      <c r="CL9" s="179"/>
      <c r="CM9" s="179"/>
      <c r="CN9" s="179"/>
      <c r="CO9" s="179"/>
      <c r="CP9" s="179"/>
      <c r="CQ9" s="179"/>
      <c r="CR9" s="179"/>
      <c r="CS9" s="179"/>
      <c r="CT9" s="179"/>
      <c r="CU9" s="179">
        <v>8470</v>
      </c>
      <c r="CV9" s="179"/>
      <c r="CW9" s="179"/>
      <c r="CX9" s="179"/>
      <c r="CY9" s="179"/>
      <c r="CZ9" s="179"/>
      <c r="DA9" s="179"/>
      <c r="DB9" s="179"/>
      <c r="DC9" s="179"/>
      <c r="DD9" s="179"/>
      <c r="DE9" s="179"/>
      <c r="DF9" s="179"/>
      <c r="DG9" s="179"/>
      <c r="DH9" s="179"/>
      <c r="DI9" s="179"/>
      <c r="DJ9" s="179"/>
      <c r="DK9" s="179"/>
      <c r="DL9" s="179"/>
      <c r="DM9" s="179"/>
      <c r="DN9" s="179"/>
      <c r="DO9" s="179"/>
      <c r="DP9" s="179"/>
      <c r="DQ9" s="179"/>
      <c r="DR9" s="179"/>
      <c r="DS9" s="179"/>
      <c r="DT9" s="179"/>
      <c r="DU9" s="179"/>
      <c r="DV9" s="179"/>
      <c r="DW9" s="179"/>
      <c r="DX9" s="179"/>
      <c r="DY9" s="179"/>
      <c r="DZ9" s="179"/>
      <c r="EA9" s="179"/>
      <c r="EB9" s="179"/>
      <c r="EC9" s="179"/>
      <c r="ED9" s="179"/>
      <c r="EE9" s="179"/>
      <c r="EF9" s="179"/>
      <c r="EG9" s="179">
        <v>1500</v>
      </c>
      <c r="EH9" s="179">
        <v>6000</v>
      </c>
      <c r="EI9" s="179"/>
      <c r="EJ9" s="179"/>
      <c r="EK9" s="179"/>
      <c r="EL9" s="179">
        <v>970</v>
      </c>
      <c r="EM9" s="179">
        <v>1200</v>
      </c>
      <c r="EN9" s="179"/>
      <c r="EO9" s="179"/>
      <c r="EP9" s="179">
        <v>1200</v>
      </c>
      <c r="EQ9" s="179"/>
      <c r="ER9" s="179"/>
      <c r="ES9" s="179"/>
      <c r="ET9" s="179">
        <v>0</v>
      </c>
      <c r="EU9" s="179"/>
      <c r="EV9" s="179"/>
      <c r="EW9" s="179"/>
      <c r="EX9" s="179"/>
      <c r="EY9" s="179">
        <v>0</v>
      </c>
      <c r="EZ9" s="179"/>
      <c r="FA9" s="179"/>
      <c r="FB9" s="179"/>
      <c r="FC9" s="179"/>
      <c r="FD9" s="179">
        <v>0</v>
      </c>
      <c r="FE9" s="179"/>
      <c r="FF9" s="179"/>
      <c r="FG9" s="179"/>
      <c r="FH9" s="179"/>
      <c r="FI9" s="179">
        <v>0</v>
      </c>
      <c r="FJ9" s="179"/>
      <c r="FK9" s="179"/>
      <c r="FL9" s="179"/>
      <c r="FM9" s="179">
        <v>0</v>
      </c>
      <c r="FN9" s="179"/>
      <c r="FO9" s="179"/>
      <c r="FP9" s="179"/>
      <c r="FQ9" s="179"/>
      <c r="FR9" s="179"/>
      <c r="FS9" s="179">
        <v>0</v>
      </c>
      <c r="FT9" s="179"/>
      <c r="FU9" s="179"/>
      <c r="FV9" s="179"/>
      <c r="FW9" s="179"/>
      <c r="FX9" s="179">
        <v>3000</v>
      </c>
      <c r="FY9" s="179"/>
      <c r="FZ9" s="179"/>
      <c r="GA9" s="179"/>
      <c r="GB9" s="179">
        <v>3000</v>
      </c>
      <c r="GC9" s="179"/>
      <c r="GD9" s="179"/>
      <c r="GE9" s="179"/>
      <c r="GF9" s="179"/>
      <c r="GG9" s="179"/>
      <c r="GH9" s="179">
        <v>0</v>
      </c>
      <c r="GI9" s="179"/>
      <c r="GJ9" s="179"/>
      <c r="GK9" s="179">
        <v>0</v>
      </c>
      <c r="GL9" s="179"/>
      <c r="GM9" s="179"/>
      <c r="GN9" s="179"/>
      <c r="GO9" s="179"/>
      <c r="GP9" s="179"/>
      <c r="GQ9" s="179"/>
      <c r="GR9" s="179"/>
      <c r="GS9" s="179"/>
      <c r="GT9" s="179"/>
      <c r="GU9" s="179"/>
      <c r="GV9" s="179"/>
      <c r="GW9" s="179"/>
      <c r="GX9" s="179"/>
      <c r="GY9" s="179"/>
      <c r="GZ9" s="179"/>
      <c r="HA9" s="179"/>
      <c r="HB9" s="179"/>
      <c r="HC9" s="179"/>
      <c r="HD9" s="179"/>
      <c r="HE9" s="179"/>
      <c r="HF9" s="179"/>
      <c r="HG9" s="179"/>
      <c r="HH9" s="179"/>
      <c r="HI9" s="179"/>
      <c r="HJ9" s="179">
        <v>0</v>
      </c>
      <c r="HK9" s="179"/>
      <c r="HL9" s="179"/>
    </row>
    <row r="10" spans="1:220">
      <c r="A10" t="s">
        <v>291</v>
      </c>
      <c r="B10" t="s">
        <v>292</v>
      </c>
      <c r="C10" s="275">
        <v>9610</v>
      </c>
      <c r="D10" s="179">
        <v>0</v>
      </c>
      <c r="E10" s="179"/>
      <c r="F10" s="179"/>
      <c r="G10" s="179"/>
      <c r="H10" s="179"/>
      <c r="I10" s="179"/>
      <c r="J10" s="179"/>
      <c r="K10" s="179"/>
      <c r="L10" s="179"/>
      <c r="M10" s="179"/>
      <c r="N10" s="179"/>
      <c r="O10" s="179"/>
      <c r="P10" s="179"/>
      <c r="Q10" s="179"/>
      <c r="R10" s="179"/>
      <c r="S10" s="179"/>
      <c r="T10" s="179"/>
      <c r="U10" s="179">
        <v>0</v>
      </c>
      <c r="V10" s="179"/>
      <c r="W10" s="179"/>
      <c r="X10" s="179"/>
      <c r="Y10" s="179"/>
      <c r="Z10" s="179">
        <v>0</v>
      </c>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v>500</v>
      </c>
      <c r="BG10" s="179">
        <v>500</v>
      </c>
      <c r="BH10" s="179"/>
      <c r="BI10" s="179"/>
      <c r="BJ10" s="179"/>
      <c r="BK10" s="179"/>
      <c r="BL10" s="179"/>
      <c r="BM10" s="179"/>
      <c r="BN10" s="179"/>
      <c r="BO10" s="179"/>
      <c r="BP10" s="179"/>
      <c r="BQ10" s="179"/>
      <c r="BR10" s="179"/>
      <c r="BS10" s="179"/>
      <c r="BT10" s="179">
        <v>0</v>
      </c>
      <c r="BU10" s="179"/>
      <c r="BV10" s="179"/>
      <c r="BW10" s="179"/>
      <c r="BX10" s="179"/>
      <c r="BY10" s="179"/>
      <c r="BZ10" s="179"/>
      <c r="CA10" s="179">
        <v>0</v>
      </c>
      <c r="CB10" s="179"/>
      <c r="CC10" s="179"/>
      <c r="CD10" s="179"/>
      <c r="CE10" s="179"/>
      <c r="CF10" s="179"/>
      <c r="CG10" s="179"/>
      <c r="CH10" s="179"/>
      <c r="CI10" s="179"/>
      <c r="CJ10" s="179"/>
      <c r="CK10" s="179"/>
      <c r="CL10" s="179"/>
      <c r="CM10" s="179"/>
      <c r="CN10" s="179"/>
      <c r="CO10" s="179"/>
      <c r="CP10" s="179"/>
      <c r="CQ10" s="179"/>
      <c r="CR10" s="179"/>
      <c r="CS10" s="179"/>
      <c r="CT10" s="179"/>
      <c r="CU10" s="179">
        <v>5930</v>
      </c>
      <c r="CV10" s="179"/>
      <c r="CW10" s="179"/>
      <c r="CX10" s="179">
        <v>400</v>
      </c>
      <c r="CY10" s="179"/>
      <c r="CZ10" s="179"/>
      <c r="DA10" s="179"/>
      <c r="DB10" s="179"/>
      <c r="DC10" s="179"/>
      <c r="DD10" s="179"/>
      <c r="DE10" s="179"/>
      <c r="DF10" s="179"/>
      <c r="DG10" s="179"/>
      <c r="DH10" s="179">
        <v>1000</v>
      </c>
      <c r="DI10" s="179"/>
      <c r="DJ10" s="179"/>
      <c r="DK10" s="179"/>
      <c r="DL10" s="179"/>
      <c r="DM10" s="179">
        <v>150</v>
      </c>
      <c r="DN10" s="179"/>
      <c r="DO10" s="179"/>
      <c r="DP10" s="179"/>
      <c r="DQ10" s="179"/>
      <c r="DR10" s="179"/>
      <c r="DS10" s="179"/>
      <c r="DT10" s="179"/>
      <c r="DU10" s="179"/>
      <c r="DV10" s="179"/>
      <c r="DW10" s="179"/>
      <c r="DX10" s="179"/>
      <c r="DY10" s="179"/>
      <c r="DZ10" s="179"/>
      <c r="EA10" s="179"/>
      <c r="EB10" s="179"/>
      <c r="EC10" s="179">
        <v>4200</v>
      </c>
      <c r="ED10" s="179"/>
      <c r="EE10" s="179"/>
      <c r="EF10" s="179"/>
      <c r="EG10" s="179"/>
      <c r="EH10" s="179"/>
      <c r="EI10" s="179"/>
      <c r="EJ10" s="179"/>
      <c r="EK10" s="179">
        <v>180</v>
      </c>
      <c r="EL10" s="179"/>
      <c r="EM10" s="179">
        <v>400</v>
      </c>
      <c r="EN10" s="179">
        <v>400</v>
      </c>
      <c r="EO10" s="179"/>
      <c r="EP10" s="179"/>
      <c r="EQ10" s="179"/>
      <c r="ER10" s="179"/>
      <c r="ES10" s="179"/>
      <c r="ET10" s="179">
        <v>0</v>
      </c>
      <c r="EU10" s="179"/>
      <c r="EV10" s="179"/>
      <c r="EW10" s="179"/>
      <c r="EX10" s="179"/>
      <c r="EY10" s="179">
        <v>0</v>
      </c>
      <c r="EZ10" s="179"/>
      <c r="FA10" s="179"/>
      <c r="FB10" s="179"/>
      <c r="FC10" s="179"/>
      <c r="FD10" s="179">
        <v>0</v>
      </c>
      <c r="FE10" s="179"/>
      <c r="FF10" s="179"/>
      <c r="FG10" s="179"/>
      <c r="FH10" s="179"/>
      <c r="FI10" s="179">
        <v>0</v>
      </c>
      <c r="FJ10" s="179"/>
      <c r="FK10" s="179"/>
      <c r="FL10" s="179"/>
      <c r="FM10" s="179">
        <v>0</v>
      </c>
      <c r="FN10" s="179"/>
      <c r="FO10" s="179"/>
      <c r="FP10" s="179"/>
      <c r="FQ10" s="179"/>
      <c r="FR10" s="179"/>
      <c r="FS10" s="179">
        <v>0</v>
      </c>
      <c r="FT10" s="179"/>
      <c r="FU10" s="179"/>
      <c r="FV10" s="179"/>
      <c r="FW10" s="179"/>
      <c r="FX10" s="179">
        <v>0</v>
      </c>
      <c r="FY10" s="179"/>
      <c r="FZ10" s="179"/>
      <c r="GA10" s="179"/>
      <c r="GB10" s="179"/>
      <c r="GC10" s="179"/>
      <c r="GD10" s="179"/>
      <c r="GE10" s="179"/>
      <c r="GF10" s="179"/>
      <c r="GG10" s="179"/>
      <c r="GH10" s="179">
        <v>0</v>
      </c>
      <c r="GI10" s="179"/>
      <c r="GJ10" s="179"/>
      <c r="GK10" s="179">
        <v>0</v>
      </c>
      <c r="GL10" s="179"/>
      <c r="GM10" s="179"/>
      <c r="GN10" s="179"/>
      <c r="GO10" s="179"/>
      <c r="GP10" s="179"/>
      <c r="GQ10" s="179"/>
      <c r="GR10" s="179"/>
      <c r="GS10" s="179"/>
      <c r="GT10" s="179"/>
      <c r="GU10" s="179"/>
      <c r="GV10" s="179"/>
      <c r="GW10" s="179"/>
      <c r="GX10" s="179"/>
      <c r="GY10" s="179"/>
      <c r="GZ10" s="179"/>
      <c r="HA10" s="179"/>
      <c r="HB10" s="179"/>
      <c r="HC10" s="179"/>
      <c r="HD10" s="179"/>
      <c r="HE10" s="179"/>
      <c r="HF10" s="179"/>
      <c r="HG10" s="179"/>
      <c r="HH10" s="179"/>
      <c r="HI10" s="179"/>
      <c r="HJ10" s="179">
        <v>2780</v>
      </c>
      <c r="HK10" s="179">
        <v>2780</v>
      </c>
      <c r="HL10" s="179"/>
    </row>
    <row r="11" spans="1:220">
      <c r="A11" t="s">
        <v>293</v>
      </c>
      <c r="B11" t="s">
        <v>294</v>
      </c>
      <c r="C11" s="275">
        <v>15430</v>
      </c>
      <c r="D11" s="179">
        <v>1900</v>
      </c>
      <c r="E11" s="179"/>
      <c r="F11" s="179">
        <v>1200</v>
      </c>
      <c r="G11" s="179"/>
      <c r="H11" s="179"/>
      <c r="I11" s="179"/>
      <c r="J11" s="179"/>
      <c r="K11" s="179">
        <v>200</v>
      </c>
      <c r="L11" s="179"/>
      <c r="M11" s="179"/>
      <c r="N11" s="179">
        <v>500</v>
      </c>
      <c r="O11" s="179"/>
      <c r="P11" s="179"/>
      <c r="Q11" s="179"/>
      <c r="R11" s="179"/>
      <c r="S11" s="179"/>
      <c r="T11" s="179"/>
      <c r="U11" s="179">
        <v>0</v>
      </c>
      <c r="V11" s="179"/>
      <c r="W11" s="179"/>
      <c r="X11" s="179"/>
      <c r="Y11" s="179"/>
      <c r="Z11" s="179">
        <v>0</v>
      </c>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v>0</v>
      </c>
      <c r="BG11" s="179"/>
      <c r="BH11" s="179"/>
      <c r="BI11" s="179"/>
      <c r="BJ11" s="179"/>
      <c r="BK11" s="179"/>
      <c r="BL11" s="179"/>
      <c r="BM11" s="179"/>
      <c r="BN11" s="179"/>
      <c r="BO11" s="179"/>
      <c r="BP11" s="179"/>
      <c r="BQ11" s="179"/>
      <c r="BR11" s="179"/>
      <c r="BS11" s="179"/>
      <c r="BT11" s="179">
        <v>0</v>
      </c>
      <c r="BU11" s="179"/>
      <c r="BV11" s="179"/>
      <c r="BW11" s="179"/>
      <c r="BX11" s="179"/>
      <c r="BY11" s="179"/>
      <c r="BZ11" s="179"/>
      <c r="CA11" s="179">
        <v>0</v>
      </c>
      <c r="CB11" s="179"/>
      <c r="CC11" s="179"/>
      <c r="CD11" s="179"/>
      <c r="CE11" s="179"/>
      <c r="CF11" s="179"/>
      <c r="CG11" s="179"/>
      <c r="CH11" s="179"/>
      <c r="CI11" s="179"/>
      <c r="CJ11" s="179"/>
      <c r="CK11" s="179"/>
      <c r="CL11" s="179"/>
      <c r="CM11" s="179"/>
      <c r="CN11" s="179"/>
      <c r="CO11" s="179"/>
      <c r="CP11" s="179"/>
      <c r="CQ11" s="179"/>
      <c r="CR11" s="179"/>
      <c r="CS11" s="179"/>
      <c r="CT11" s="179"/>
      <c r="CU11" s="179">
        <v>0</v>
      </c>
      <c r="CV11" s="179"/>
      <c r="CW11" s="179"/>
      <c r="CX11" s="179"/>
      <c r="CY11" s="179"/>
      <c r="CZ11" s="179"/>
      <c r="DA11" s="179"/>
      <c r="DB11" s="179"/>
      <c r="DC11" s="179"/>
      <c r="DD11" s="179"/>
      <c r="DE11" s="179"/>
      <c r="DF11" s="179"/>
      <c r="DG11" s="179"/>
      <c r="DH11" s="179"/>
      <c r="DI11" s="179"/>
      <c r="DJ11" s="179"/>
      <c r="DK11" s="179"/>
      <c r="DL11" s="179"/>
      <c r="DM11" s="179"/>
      <c r="DN11" s="179"/>
      <c r="DO11" s="179"/>
      <c r="DP11" s="179"/>
      <c r="DQ11" s="179"/>
      <c r="DR11" s="179"/>
      <c r="DS11" s="179"/>
      <c r="DT11" s="179"/>
      <c r="DU11" s="179"/>
      <c r="DV11" s="179"/>
      <c r="DW11" s="179"/>
      <c r="DX11" s="179"/>
      <c r="DY11" s="179"/>
      <c r="DZ11" s="179"/>
      <c r="EA11" s="179"/>
      <c r="EB11" s="179"/>
      <c r="EC11" s="179"/>
      <c r="ED11" s="179"/>
      <c r="EE11" s="179"/>
      <c r="EF11" s="179"/>
      <c r="EG11" s="179"/>
      <c r="EH11" s="179"/>
      <c r="EI11" s="179"/>
      <c r="EJ11" s="179"/>
      <c r="EK11" s="179"/>
      <c r="EL11" s="179"/>
      <c r="EM11" s="179">
        <v>0</v>
      </c>
      <c r="EN11" s="179"/>
      <c r="EO11" s="179"/>
      <c r="EP11" s="179"/>
      <c r="EQ11" s="179"/>
      <c r="ER11" s="179"/>
      <c r="ES11" s="179"/>
      <c r="ET11" s="179">
        <v>0</v>
      </c>
      <c r="EU11" s="179"/>
      <c r="EV11" s="179"/>
      <c r="EW11" s="179"/>
      <c r="EX11" s="179"/>
      <c r="EY11" s="179">
        <v>0</v>
      </c>
      <c r="EZ11" s="179"/>
      <c r="FA11" s="179"/>
      <c r="FB11" s="179"/>
      <c r="FC11" s="179"/>
      <c r="FD11" s="179">
        <v>0</v>
      </c>
      <c r="FE11" s="179"/>
      <c r="FF11" s="179"/>
      <c r="FG11" s="179"/>
      <c r="FH11" s="179"/>
      <c r="FI11" s="179">
        <v>0</v>
      </c>
      <c r="FJ11" s="179"/>
      <c r="FK11" s="179"/>
      <c r="FL11" s="179"/>
      <c r="FM11" s="179">
        <v>0</v>
      </c>
      <c r="FN11" s="179"/>
      <c r="FO11" s="179"/>
      <c r="FP11" s="179"/>
      <c r="FQ11" s="179"/>
      <c r="FR11" s="179"/>
      <c r="FS11" s="179">
        <v>0</v>
      </c>
      <c r="FT11" s="179"/>
      <c r="FU11" s="179"/>
      <c r="FV11" s="179"/>
      <c r="FW11" s="179"/>
      <c r="FX11" s="179">
        <v>0</v>
      </c>
      <c r="FY11" s="179"/>
      <c r="FZ11" s="179"/>
      <c r="GA11" s="179"/>
      <c r="GB11" s="179"/>
      <c r="GC11" s="179"/>
      <c r="GD11" s="179"/>
      <c r="GE11" s="179"/>
      <c r="GF11" s="179"/>
      <c r="GG11" s="179"/>
      <c r="GH11" s="179">
        <v>0</v>
      </c>
      <c r="GI11" s="179"/>
      <c r="GJ11" s="179"/>
      <c r="GK11" s="179">
        <v>0</v>
      </c>
      <c r="GL11" s="179"/>
      <c r="GM11" s="179"/>
      <c r="GN11" s="179"/>
      <c r="GO11" s="179"/>
      <c r="GP11" s="179"/>
      <c r="GQ11" s="179"/>
      <c r="GR11" s="179"/>
      <c r="GS11" s="179"/>
      <c r="GT11" s="179"/>
      <c r="GU11" s="179"/>
      <c r="GV11" s="179"/>
      <c r="GW11" s="179"/>
      <c r="GX11" s="179"/>
      <c r="GY11" s="179"/>
      <c r="GZ11" s="179"/>
      <c r="HA11" s="179"/>
      <c r="HB11" s="179"/>
      <c r="HC11" s="179"/>
      <c r="HD11" s="179"/>
      <c r="HE11" s="179"/>
      <c r="HF11" s="179"/>
      <c r="HG11" s="179"/>
      <c r="HH11" s="179"/>
      <c r="HI11" s="179"/>
      <c r="HJ11" s="179">
        <v>13530</v>
      </c>
      <c r="HK11" s="179">
        <v>13530</v>
      </c>
      <c r="HL11" s="179"/>
    </row>
    <row r="12" spans="1:220">
      <c r="A12" t="s">
        <v>295</v>
      </c>
      <c r="B12" t="s">
        <v>296</v>
      </c>
      <c r="C12" s="275">
        <v>4000</v>
      </c>
      <c r="D12" s="179">
        <v>0</v>
      </c>
      <c r="E12" s="179"/>
      <c r="F12" s="179"/>
      <c r="G12" s="179"/>
      <c r="H12" s="179"/>
      <c r="I12" s="179"/>
      <c r="J12" s="179"/>
      <c r="K12" s="179"/>
      <c r="L12" s="179"/>
      <c r="M12" s="179"/>
      <c r="N12" s="179"/>
      <c r="O12" s="179"/>
      <c r="P12" s="179"/>
      <c r="Q12" s="179"/>
      <c r="R12" s="179"/>
      <c r="S12" s="179"/>
      <c r="T12" s="179"/>
      <c r="U12" s="179">
        <v>0</v>
      </c>
      <c r="V12" s="179"/>
      <c r="W12" s="179"/>
      <c r="X12" s="179"/>
      <c r="Y12" s="179"/>
      <c r="Z12" s="179">
        <v>0</v>
      </c>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v>0</v>
      </c>
      <c r="BG12" s="179"/>
      <c r="BH12" s="179"/>
      <c r="BI12" s="179"/>
      <c r="BJ12" s="179"/>
      <c r="BK12" s="179"/>
      <c r="BL12" s="179"/>
      <c r="BM12" s="179"/>
      <c r="BN12" s="179"/>
      <c r="BO12" s="179"/>
      <c r="BP12" s="179"/>
      <c r="BQ12" s="179"/>
      <c r="BR12" s="179"/>
      <c r="BS12" s="179"/>
      <c r="BT12" s="179">
        <v>0</v>
      </c>
      <c r="BU12" s="179"/>
      <c r="BV12" s="179"/>
      <c r="BW12" s="179"/>
      <c r="BX12" s="179"/>
      <c r="BY12" s="179"/>
      <c r="BZ12" s="179"/>
      <c r="CA12" s="179">
        <v>0</v>
      </c>
      <c r="CB12" s="179"/>
      <c r="CC12" s="179"/>
      <c r="CD12" s="179"/>
      <c r="CE12" s="179"/>
      <c r="CF12" s="179"/>
      <c r="CG12" s="179"/>
      <c r="CH12" s="179"/>
      <c r="CI12" s="179"/>
      <c r="CJ12" s="179"/>
      <c r="CK12" s="179"/>
      <c r="CL12" s="179"/>
      <c r="CM12" s="179"/>
      <c r="CN12" s="179"/>
      <c r="CO12" s="179"/>
      <c r="CP12" s="179"/>
      <c r="CQ12" s="179"/>
      <c r="CR12" s="179"/>
      <c r="CS12" s="179"/>
      <c r="CT12" s="179"/>
      <c r="CU12" s="179">
        <v>0</v>
      </c>
      <c r="CV12" s="179"/>
      <c r="CW12" s="179"/>
      <c r="CX12" s="179"/>
      <c r="CY12" s="179"/>
      <c r="CZ12" s="179"/>
      <c r="DA12" s="179"/>
      <c r="DB12" s="179"/>
      <c r="DC12" s="179"/>
      <c r="DD12" s="179"/>
      <c r="DE12" s="179"/>
      <c r="DF12" s="179"/>
      <c r="DG12" s="179"/>
      <c r="DH12" s="179"/>
      <c r="DI12" s="179"/>
      <c r="DJ12" s="179"/>
      <c r="DK12" s="179"/>
      <c r="DL12" s="179"/>
      <c r="DM12" s="179"/>
      <c r="DN12" s="179"/>
      <c r="DO12" s="179"/>
      <c r="DP12" s="179"/>
      <c r="DQ12" s="179"/>
      <c r="DR12" s="179"/>
      <c r="DS12" s="179"/>
      <c r="DT12" s="179"/>
      <c r="DU12" s="179"/>
      <c r="DV12" s="179"/>
      <c r="DW12" s="179"/>
      <c r="DX12" s="179"/>
      <c r="DY12" s="179"/>
      <c r="DZ12" s="179"/>
      <c r="EA12" s="179"/>
      <c r="EB12" s="179"/>
      <c r="EC12" s="179"/>
      <c r="ED12" s="179"/>
      <c r="EE12" s="179"/>
      <c r="EF12" s="179"/>
      <c r="EG12" s="179"/>
      <c r="EH12" s="179"/>
      <c r="EI12" s="179"/>
      <c r="EJ12" s="179"/>
      <c r="EK12" s="179"/>
      <c r="EL12" s="179"/>
      <c r="EM12" s="179">
        <v>0</v>
      </c>
      <c r="EN12" s="179"/>
      <c r="EO12" s="179"/>
      <c r="EP12" s="179"/>
      <c r="EQ12" s="179"/>
      <c r="ER12" s="179"/>
      <c r="ES12" s="179"/>
      <c r="ET12" s="179">
        <v>0</v>
      </c>
      <c r="EU12" s="179"/>
      <c r="EV12" s="179"/>
      <c r="EW12" s="179"/>
      <c r="EX12" s="179"/>
      <c r="EY12" s="179">
        <v>0</v>
      </c>
      <c r="EZ12" s="179"/>
      <c r="FA12" s="179"/>
      <c r="FB12" s="179"/>
      <c r="FC12" s="179"/>
      <c r="FD12" s="179">
        <v>0</v>
      </c>
      <c r="FE12" s="179"/>
      <c r="FF12" s="179"/>
      <c r="FG12" s="179"/>
      <c r="FH12" s="179"/>
      <c r="FI12" s="179">
        <v>0</v>
      </c>
      <c r="FJ12" s="179"/>
      <c r="FK12" s="179"/>
      <c r="FL12" s="179"/>
      <c r="FM12" s="179">
        <v>0</v>
      </c>
      <c r="FN12" s="179"/>
      <c r="FO12" s="179"/>
      <c r="FP12" s="179"/>
      <c r="FQ12" s="179"/>
      <c r="FR12" s="179"/>
      <c r="FS12" s="179">
        <v>0</v>
      </c>
      <c r="FT12" s="179"/>
      <c r="FU12" s="179"/>
      <c r="FV12" s="179"/>
      <c r="FW12" s="179"/>
      <c r="FX12" s="179">
        <v>0</v>
      </c>
      <c r="FY12" s="179"/>
      <c r="FZ12" s="179"/>
      <c r="GA12" s="179"/>
      <c r="GB12" s="179"/>
      <c r="GC12" s="179"/>
      <c r="GD12" s="179"/>
      <c r="GE12" s="179"/>
      <c r="GF12" s="179"/>
      <c r="GG12" s="179"/>
      <c r="GH12" s="179">
        <v>0</v>
      </c>
      <c r="GI12" s="179"/>
      <c r="GJ12" s="179"/>
      <c r="GK12" s="179">
        <v>0</v>
      </c>
      <c r="GL12" s="179"/>
      <c r="GM12" s="179"/>
      <c r="GN12" s="179"/>
      <c r="GO12" s="179"/>
      <c r="GP12" s="179"/>
      <c r="GQ12" s="179"/>
      <c r="GR12" s="179"/>
      <c r="GS12" s="179"/>
      <c r="GT12" s="179"/>
      <c r="GU12" s="179"/>
      <c r="GV12" s="179"/>
      <c r="GW12" s="179"/>
      <c r="GX12" s="179"/>
      <c r="GY12" s="179"/>
      <c r="GZ12" s="179"/>
      <c r="HA12" s="179"/>
      <c r="HB12" s="179"/>
      <c r="HC12" s="179"/>
      <c r="HD12" s="179"/>
      <c r="HE12" s="179"/>
      <c r="HF12" s="179"/>
      <c r="HG12" s="179"/>
      <c r="HH12" s="179"/>
      <c r="HI12" s="179"/>
      <c r="HJ12" s="179">
        <v>4000</v>
      </c>
      <c r="HK12" s="179">
        <v>4000</v>
      </c>
      <c r="HL12" s="179"/>
    </row>
    <row r="13" spans="1:220">
      <c r="A13" t="s">
        <v>297</v>
      </c>
      <c r="B13" t="s">
        <v>298</v>
      </c>
      <c r="C13" s="275">
        <v>6600</v>
      </c>
      <c r="D13" s="179">
        <v>0</v>
      </c>
      <c r="E13" s="179"/>
      <c r="F13" s="179"/>
      <c r="G13" s="179"/>
      <c r="H13" s="179"/>
      <c r="I13" s="179"/>
      <c r="J13" s="179"/>
      <c r="K13" s="179"/>
      <c r="L13" s="179"/>
      <c r="M13" s="179"/>
      <c r="N13" s="179"/>
      <c r="O13" s="179"/>
      <c r="P13" s="179"/>
      <c r="Q13" s="179"/>
      <c r="R13" s="179"/>
      <c r="S13" s="179"/>
      <c r="T13" s="179"/>
      <c r="U13" s="179">
        <v>0</v>
      </c>
      <c r="V13" s="179"/>
      <c r="W13" s="179"/>
      <c r="X13" s="179"/>
      <c r="Y13" s="179"/>
      <c r="Z13" s="179">
        <v>0</v>
      </c>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v>0</v>
      </c>
      <c r="BG13" s="179"/>
      <c r="BH13" s="179"/>
      <c r="BI13" s="179"/>
      <c r="BJ13" s="179"/>
      <c r="BK13" s="179"/>
      <c r="BL13" s="179"/>
      <c r="BM13" s="179"/>
      <c r="BN13" s="179"/>
      <c r="BO13" s="179"/>
      <c r="BP13" s="179"/>
      <c r="BQ13" s="179"/>
      <c r="BR13" s="179"/>
      <c r="BS13" s="179"/>
      <c r="BT13" s="179">
        <v>0</v>
      </c>
      <c r="BU13" s="179"/>
      <c r="BV13" s="179"/>
      <c r="BW13" s="179"/>
      <c r="BX13" s="179"/>
      <c r="BY13" s="179"/>
      <c r="BZ13" s="179"/>
      <c r="CA13" s="179">
        <v>0</v>
      </c>
      <c r="CB13" s="179"/>
      <c r="CC13" s="179"/>
      <c r="CD13" s="179"/>
      <c r="CE13" s="179"/>
      <c r="CF13" s="179"/>
      <c r="CG13" s="179"/>
      <c r="CH13" s="179"/>
      <c r="CI13" s="179"/>
      <c r="CJ13" s="179"/>
      <c r="CK13" s="179"/>
      <c r="CL13" s="179"/>
      <c r="CM13" s="179"/>
      <c r="CN13" s="179"/>
      <c r="CO13" s="179"/>
      <c r="CP13" s="179"/>
      <c r="CQ13" s="179"/>
      <c r="CR13" s="179"/>
      <c r="CS13" s="179"/>
      <c r="CT13" s="179"/>
      <c r="CU13" s="179">
        <v>0</v>
      </c>
      <c r="CV13" s="179"/>
      <c r="CW13" s="179"/>
      <c r="CX13" s="179"/>
      <c r="CY13" s="179"/>
      <c r="CZ13" s="179"/>
      <c r="DA13" s="179"/>
      <c r="DB13" s="179"/>
      <c r="DC13" s="179"/>
      <c r="DD13" s="179"/>
      <c r="DE13" s="179"/>
      <c r="DF13" s="179"/>
      <c r="DG13" s="179"/>
      <c r="DH13" s="179"/>
      <c r="DI13" s="179"/>
      <c r="DJ13" s="179"/>
      <c r="DK13" s="179"/>
      <c r="DL13" s="179"/>
      <c r="DM13" s="179"/>
      <c r="DN13" s="179"/>
      <c r="DO13" s="179"/>
      <c r="DP13" s="179"/>
      <c r="DQ13" s="179"/>
      <c r="DR13" s="179"/>
      <c r="DS13" s="179"/>
      <c r="DT13" s="179"/>
      <c r="DU13" s="179"/>
      <c r="DV13" s="179"/>
      <c r="DW13" s="179"/>
      <c r="DX13" s="179"/>
      <c r="DY13" s="179"/>
      <c r="DZ13" s="179"/>
      <c r="EA13" s="179"/>
      <c r="EB13" s="179"/>
      <c r="EC13" s="179"/>
      <c r="ED13" s="179"/>
      <c r="EE13" s="179"/>
      <c r="EF13" s="179"/>
      <c r="EG13" s="179"/>
      <c r="EH13" s="179"/>
      <c r="EI13" s="179"/>
      <c r="EJ13" s="179"/>
      <c r="EK13" s="179"/>
      <c r="EL13" s="179"/>
      <c r="EM13" s="179">
        <v>0</v>
      </c>
      <c r="EN13" s="179"/>
      <c r="EO13" s="179"/>
      <c r="EP13" s="179"/>
      <c r="EQ13" s="179"/>
      <c r="ER13" s="179"/>
      <c r="ES13" s="179"/>
      <c r="ET13" s="179">
        <v>0</v>
      </c>
      <c r="EU13" s="179"/>
      <c r="EV13" s="179"/>
      <c r="EW13" s="179"/>
      <c r="EX13" s="179"/>
      <c r="EY13" s="179">
        <v>0</v>
      </c>
      <c r="EZ13" s="179"/>
      <c r="FA13" s="179"/>
      <c r="FB13" s="179"/>
      <c r="FC13" s="179"/>
      <c r="FD13" s="179">
        <v>0</v>
      </c>
      <c r="FE13" s="179"/>
      <c r="FF13" s="179"/>
      <c r="FG13" s="179"/>
      <c r="FH13" s="179"/>
      <c r="FI13" s="179">
        <v>0</v>
      </c>
      <c r="FJ13" s="179"/>
      <c r="FK13" s="179"/>
      <c r="FL13" s="179"/>
      <c r="FM13" s="179">
        <v>0</v>
      </c>
      <c r="FN13" s="179"/>
      <c r="FO13" s="179"/>
      <c r="FP13" s="179"/>
      <c r="FQ13" s="179"/>
      <c r="FR13" s="179"/>
      <c r="FS13" s="179">
        <v>0</v>
      </c>
      <c r="FT13" s="179"/>
      <c r="FU13" s="179"/>
      <c r="FV13" s="179"/>
      <c r="FW13" s="179"/>
      <c r="FX13" s="179">
        <v>0</v>
      </c>
      <c r="FY13" s="179"/>
      <c r="FZ13" s="179"/>
      <c r="GA13" s="179"/>
      <c r="GB13" s="179"/>
      <c r="GC13" s="179"/>
      <c r="GD13" s="179"/>
      <c r="GE13" s="179"/>
      <c r="GF13" s="179"/>
      <c r="GG13" s="179"/>
      <c r="GH13" s="179">
        <v>0</v>
      </c>
      <c r="GI13" s="179"/>
      <c r="GJ13" s="179"/>
      <c r="GK13" s="179">
        <v>0</v>
      </c>
      <c r="GL13" s="179"/>
      <c r="GM13" s="179"/>
      <c r="GN13" s="179"/>
      <c r="GO13" s="179"/>
      <c r="GP13" s="179"/>
      <c r="GQ13" s="179"/>
      <c r="GR13" s="179"/>
      <c r="GS13" s="179"/>
      <c r="GT13" s="179"/>
      <c r="GU13" s="179"/>
      <c r="GV13" s="179"/>
      <c r="GW13" s="179"/>
      <c r="GX13" s="179"/>
      <c r="GY13" s="179"/>
      <c r="GZ13" s="179"/>
      <c r="HA13" s="179"/>
      <c r="HB13" s="179"/>
      <c r="HC13" s="179"/>
      <c r="HD13" s="179"/>
      <c r="HE13" s="179"/>
      <c r="HF13" s="179"/>
      <c r="HG13" s="179"/>
      <c r="HH13" s="179"/>
      <c r="HI13" s="179"/>
      <c r="HJ13" s="179">
        <v>6600</v>
      </c>
      <c r="HK13" s="179">
        <v>6600</v>
      </c>
      <c r="HL13" s="179"/>
    </row>
    <row r="14" spans="1:220">
      <c r="A14" t="s">
        <v>299</v>
      </c>
      <c r="B14" t="s">
        <v>300</v>
      </c>
      <c r="C14" s="275">
        <v>68000</v>
      </c>
      <c r="D14" s="179">
        <v>0</v>
      </c>
      <c r="E14" s="179"/>
      <c r="F14" s="179"/>
      <c r="G14" s="179"/>
      <c r="H14" s="179"/>
      <c r="I14" s="179"/>
      <c r="J14" s="179"/>
      <c r="K14" s="179"/>
      <c r="L14" s="179"/>
      <c r="M14" s="179"/>
      <c r="N14" s="179"/>
      <c r="O14" s="179"/>
      <c r="P14" s="179"/>
      <c r="Q14" s="179"/>
      <c r="R14" s="179"/>
      <c r="S14" s="179"/>
      <c r="T14" s="179"/>
      <c r="U14" s="179">
        <v>0</v>
      </c>
      <c r="V14" s="179"/>
      <c r="W14" s="179"/>
      <c r="X14" s="179"/>
      <c r="Y14" s="179"/>
      <c r="Z14" s="179">
        <v>0</v>
      </c>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v>0</v>
      </c>
      <c r="BG14" s="179"/>
      <c r="BH14" s="179"/>
      <c r="BI14" s="179"/>
      <c r="BJ14" s="179"/>
      <c r="BK14" s="179"/>
      <c r="BL14" s="179"/>
      <c r="BM14" s="179"/>
      <c r="BN14" s="179"/>
      <c r="BO14" s="179"/>
      <c r="BP14" s="179"/>
      <c r="BQ14" s="179"/>
      <c r="BR14" s="179"/>
      <c r="BS14" s="179"/>
      <c r="BT14" s="179">
        <v>0</v>
      </c>
      <c r="BU14" s="179"/>
      <c r="BV14" s="179"/>
      <c r="BW14" s="179"/>
      <c r="BX14" s="179"/>
      <c r="BY14" s="179"/>
      <c r="BZ14" s="179"/>
      <c r="CA14" s="179">
        <v>0</v>
      </c>
      <c r="CB14" s="179"/>
      <c r="CC14" s="179"/>
      <c r="CD14" s="179"/>
      <c r="CE14" s="179"/>
      <c r="CF14" s="179"/>
      <c r="CG14" s="179"/>
      <c r="CH14" s="179"/>
      <c r="CI14" s="179"/>
      <c r="CJ14" s="179"/>
      <c r="CK14" s="179"/>
      <c r="CL14" s="179"/>
      <c r="CM14" s="179"/>
      <c r="CN14" s="179"/>
      <c r="CO14" s="179"/>
      <c r="CP14" s="179"/>
      <c r="CQ14" s="179"/>
      <c r="CR14" s="179"/>
      <c r="CS14" s="179"/>
      <c r="CT14" s="179"/>
      <c r="CU14" s="179">
        <v>0</v>
      </c>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79"/>
      <c r="DV14" s="179"/>
      <c r="DW14" s="179"/>
      <c r="DX14" s="179"/>
      <c r="DY14" s="179"/>
      <c r="DZ14" s="179"/>
      <c r="EA14" s="179"/>
      <c r="EB14" s="179"/>
      <c r="EC14" s="179"/>
      <c r="ED14" s="179"/>
      <c r="EE14" s="179"/>
      <c r="EF14" s="179"/>
      <c r="EG14" s="179"/>
      <c r="EH14" s="179"/>
      <c r="EI14" s="179"/>
      <c r="EJ14" s="179"/>
      <c r="EK14" s="179"/>
      <c r="EL14" s="179"/>
      <c r="EM14" s="179">
        <v>0</v>
      </c>
      <c r="EN14" s="179"/>
      <c r="EO14" s="179"/>
      <c r="EP14" s="179"/>
      <c r="EQ14" s="179"/>
      <c r="ER14" s="179"/>
      <c r="ES14" s="179"/>
      <c r="ET14" s="179">
        <v>0</v>
      </c>
      <c r="EU14" s="179"/>
      <c r="EV14" s="179"/>
      <c r="EW14" s="179"/>
      <c r="EX14" s="179"/>
      <c r="EY14" s="179">
        <v>0</v>
      </c>
      <c r="EZ14" s="179"/>
      <c r="FA14" s="179"/>
      <c r="FB14" s="179"/>
      <c r="FC14" s="179"/>
      <c r="FD14" s="179">
        <v>0</v>
      </c>
      <c r="FE14" s="179"/>
      <c r="FF14" s="179"/>
      <c r="FG14" s="179"/>
      <c r="FH14" s="179"/>
      <c r="FI14" s="179">
        <v>0</v>
      </c>
      <c r="FJ14" s="179"/>
      <c r="FK14" s="179"/>
      <c r="FL14" s="179"/>
      <c r="FM14" s="179">
        <v>0</v>
      </c>
      <c r="FN14" s="179"/>
      <c r="FO14" s="179"/>
      <c r="FP14" s="179"/>
      <c r="FQ14" s="179"/>
      <c r="FR14" s="179"/>
      <c r="FS14" s="179">
        <v>0</v>
      </c>
      <c r="FT14" s="179"/>
      <c r="FU14" s="179"/>
      <c r="FV14" s="179"/>
      <c r="FW14" s="179"/>
      <c r="FX14" s="179">
        <v>0</v>
      </c>
      <c r="FY14" s="179"/>
      <c r="FZ14" s="179"/>
      <c r="GA14" s="179"/>
      <c r="GB14" s="179"/>
      <c r="GC14" s="179"/>
      <c r="GD14" s="179"/>
      <c r="GE14" s="179"/>
      <c r="GF14" s="179"/>
      <c r="GG14" s="179"/>
      <c r="GH14" s="179">
        <v>0</v>
      </c>
      <c r="GI14" s="179"/>
      <c r="GJ14" s="179"/>
      <c r="GK14" s="179">
        <v>0</v>
      </c>
      <c r="GL14" s="179"/>
      <c r="GM14" s="179"/>
      <c r="GN14" s="179"/>
      <c r="GO14" s="179"/>
      <c r="GP14" s="179"/>
      <c r="GQ14" s="179"/>
      <c r="GR14" s="179"/>
      <c r="GS14" s="179"/>
      <c r="GT14" s="179"/>
      <c r="GU14" s="179"/>
      <c r="GV14" s="179"/>
      <c r="GW14" s="179"/>
      <c r="GX14" s="179"/>
      <c r="GY14" s="179"/>
      <c r="GZ14" s="179"/>
      <c r="HA14" s="179"/>
      <c r="HB14" s="179"/>
      <c r="HC14" s="179"/>
      <c r="HD14" s="179"/>
      <c r="HE14" s="179"/>
      <c r="HF14" s="179"/>
      <c r="HG14" s="179"/>
      <c r="HH14" s="179"/>
      <c r="HI14" s="179"/>
      <c r="HJ14" s="179">
        <v>68000</v>
      </c>
      <c r="HK14" s="179">
        <v>68000</v>
      </c>
      <c r="HL14" s="179"/>
    </row>
    <row r="15" spans="1:220">
      <c r="A15" t="s">
        <v>301</v>
      </c>
      <c r="B15" t="s">
        <v>302</v>
      </c>
      <c r="C15" s="275">
        <v>4200</v>
      </c>
      <c r="D15" s="179">
        <v>0</v>
      </c>
      <c r="E15" s="179"/>
      <c r="F15" s="179"/>
      <c r="G15" s="179"/>
      <c r="H15" s="179"/>
      <c r="I15" s="179"/>
      <c r="J15" s="179"/>
      <c r="K15" s="179"/>
      <c r="L15" s="179"/>
      <c r="M15" s="179"/>
      <c r="N15" s="179"/>
      <c r="O15" s="179"/>
      <c r="P15" s="179"/>
      <c r="Q15" s="179"/>
      <c r="R15" s="179"/>
      <c r="S15" s="179"/>
      <c r="T15" s="179"/>
      <c r="U15" s="179">
        <v>0</v>
      </c>
      <c r="V15" s="179"/>
      <c r="W15" s="179"/>
      <c r="X15" s="179"/>
      <c r="Y15" s="179"/>
      <c r="Z15" s="179">
        <v>0</v>
      </c>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v>0</v>
      </c>
      <c r="BG15" s="179"/>
      <c r="BH15" s="179"/>
      <c r="BI15" s="179"/>
      <c r="BJ15" s="179"/>
      <c r="BK15" s="179"/>
      <c r="BL15" s="179"/>
      <c r="BM15" s="179"/>
      <c r="BN15" s="179"/>
      <c r="BO15" s="179"/>
      <c r="BP15" s="179"/>
      <c r="BQ15" s="179"/>
      <c r="BR15" s="179"/>
      <c r="BS15" s="179"/>
      <c r="BT15" s="179">
        <v>0</v>
      </c>
      <c r="BU15" s="179"/>
      <c r="BV15" s="179"/>
      <c r="BW15" s="179"/>
      <c r="BX15" s="179"/>
      <c r="BY15" s="179"/>
      <c r="BZ15" s="179"/>
      <c r="CA15" s="179">
        <v>0</v>
      </c>
      <c r="CB15" s="179"/>
      <c r="CC15" s="179"/>
      <c r="CD15" s="179"/>
      <c r="CE15" s="179"/>
      <c r="CF15" s="179"/>
      <c r="CG15" s="179"/>
      <c r="CH15" s="179"/>
      <c r="CI15" s="179"/>
      <c r="CJ15" s="179"/>
      <c r="CK15" s="179"/>
      <c r="CL15" s="179"/>
      <c r="CM15" s="179"/>
      <c r="CN15" s="179"/>
      <c r="CO15" s="179"/>
      <c r="CP15" s="179"/>
      <c r="CQ15" s="179"/>
      <c r="CR15" s="179"/>
      <c r="CS15" s="179"/>
      <c r="CT15" s="179"/>
      <c r="CU15" s="179">
        <v>0</v>
      </c>
      <c r="CV15" s="179"/>
      <c r="CW15" s="179"/>
      <c r="CX15" s="179"/>
      <c r="CY15" s="179"/>
      <c r="CZ15" s="179"/>
      <c r="DA15" s="179"/>
      <c r="DB15" s="179"/>
      <c r="DC15" s="179"/>
      <c r="DD15" s="179"/>
      <c r="DE15" s="179"/>
      <c r="DF15" s="179"/>
      <c r="DG15" s="179"/>
      <c r="DH15" s="179"/>
      <c r="DI15" s="179"/>
      <c r="DJ15" s="179"/>
      <c r="DK15" s="179"/>
      <c r="DL15" s="179"/>
      <c r="DM15" s="179"/>
      <c r="DN15" s="179"/>
      <c r="DO15" s="179"/>
      <c r="DP15" s="179"/>
      <c r="DQ15" s="179"/>
      <c r="DR15" s="179"/>
      <c r="DS15" s="179"/>
      <c r="DT15" s="179"/>
      <c r="DU15" s="179"/>
      <c r="DV15" s="179"/>
      <c r="DW15" s="179"/>
      <c r="DX15" s="179"/>
      <c r="DY15" s="179"/>
      <c r="DZ15" s="179"/>
      <c r="EA15" s="179"/>
      <c r="EB15" s="179"/>
      <c r="EC15" s="179"/>
      <c r="ED15" s="179"/>
      <c r="EE15" s="179"/>
      <c r="EF15" s="179"/>
      <c r="EG15" s="179"/>
      <c r="EH15" s="179"/>
      <c r="EI15" s="179"/>
      <c r="EJ15" s="179"/>
      <c r="EK15" s="179"/>
      <c r="EL15" s="179"/>
      <c r="EM15" s="179">
        <v>0</v>
      </c>
      <c r="EN15" s="179"/>
      <c r="EO15" s="179"/>
      <c r="EP15" s="179"/>
      <c r="EQ15" s="179"/>
      <c r="ER15" s="179"/>
      <c r="ES15" s="179"/>
      <c r="ET15" s="179">
        <v>0</v>
      </c>
      <c r="EU15" s="179"/>
      <c r="EV15" s="179"/>
      <c r="EW15" s="179"/>
      <c r="EX15" s="179"/>
      <c r="EY15" s="179">
        <v>0</v>
      </c>
      <c r="EZ15" s="179"/>
      <c r="FA15" s="179"/>
      <c r="FB15" s="179"/>
      <c r="FC15" s="179"/>
      <c r="FD15" s="179">
        <v>0</v>
      </c>
      <c r="FE15" s="179"/>
      <c r="FF15" s="179"/>
      <c r="FG15" s="179"/>
      <c r="FH15" s="179"/>
      <c r="FI15" s="179">
        <v>0</v>
      </c>
      <c r="FJ15" s="179"/>
      <c r="FK15" s="179"/>
      <c r="FL15" s="179"/>
      <c r="FM15" s="179">
        <v>0</v>
      </c>
      <c r="FN15" s="179"/>
      <c r="FO15" s="179"/>
      <c r="FP15" s="179"/>
      <c r="FQ15" s="179"/>
      <c r="FR15" s="179"/>
      <c r="FS15" s="179">
        <v>0</v>
      </c>
      <c r="FT15" s="179"/>
      <c r="FU15" s="179"/>
      <c r="FV15" s="179"/>
      <c r="FW15" s="179"/>
      <c r="FX15" s="179">
        <v>0</v>
      </c>
      <c r="FY15" s="179"/>
      <c r="FZ15" s="179"/>
      <c r="GA15" s="179"/>
      <c r="GB15" s="179"/>
      <c r="GC15" s="179"/>
      <c r="GD15" s="179"/>
      <c r="GE15" s="179"/>
      <c r="GF15" s="179"/>
      <c r="GG15" s="179"/>
      <c r="GH15" s="179">
        <v>0</v>
      </c>
      <c r="GI15" s="179"/>
      <c r="GJ15" s="179"/>
      <c r="GK15" s="179">
        <v>0</v>
      </c>
      <c r="GL15" s="179"/>
      <c r="GM15" s="179"/>
      <c r="GN15" s="179"/>
      <c r="GO15" s="179"/>
      <c r="GP15" s="179"/>
      <c r="GQ15" s="179"/>
      <c r="GR15" s="179"/>
      <c r="GS15" s="179"/>
      <c r="GT15" s="179"/>
      <c r="GU15" s="179"/>
      <c r="GV15" s="179"/>
      <c r="GW15" s="179"/>
      <c r="GX15" s="179"/>
      <c r="GY15" s="179"/>
      <c r="GZ15" s="179"/>
      <c r="HA15" s="179"/>
      <c r="HB15" s="179"/>
      <c r="HC15" s="179"/>
      <c r="HD15" s="179"/>
      <c r="HE15" s="179"/>
      <c r="HF15" s="179"/>
      <c r="HG15" s="179"/>
      <c r="HH15" s="179"/>
      <c r="HI15" s="179"/>
      <c r="HJ15" s="179">
        <v>4200</v>
      </c>
      <c r="HK15" s="179">
        <v>4200</v>
      </c>
      <c r="HL15" s="179"/>
    </row>
    <row r="16" spans="1:220">
      <c r="A16" t="s">
        <v>303</v>
      </c>
      <c r="B16" t="s">
        <v>304</v>
      </c>
      <c r="C16" s="275">
        <v>8320</v>
      </c>
      <c r="D16" s="179">
        <v>0</v>
      </c>
      <c r="E16" s="179"/>
      <c r="F16" s="179"/>
      <c r="G16" s="179"/>
      <c r="H16" s="179"/>
      <c r="I16" s="179"/>
      <c r="J16" s="179"/>
      <c r="K16" s="179"/>
      <c r="L16" s="179"/>
      <c r="M16" s="179"/>
      <c r="N16" s="179"/>
      <c r="O16" s="179"/>
      <c r="P16" s="179"/>
      <c r="Q16" s="179"/>
      <c r="R16" s="179"/>
      <c r="S16" s="179"/>
      <c r="T16" s="179"/>
      <c r="U16" s="179">
        <v>0</v>
      </c>
      <c r="V16" s="179"/>
      <c r="W16" s="179"/>
      <c r="X16" s="179"/>
      <c r="Y16" s="179"/>
      <c r="Z16" s="179">
        <v>0</v>
      </c>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v>0</v>
      </c>
      <c r="BG16" s="179"/>
      <c r="BH16" s="179"/>
      <c r="BI16" s="179"/>
      <c r="BJ16" s="179"/>
      <c r="BK16" s="179"/>
      <c r="BL16" s="179"/>
      <c r="BM16" s="179"/>
      <c r="BN16" s="179"/>
      <c r="BO16" s="179"/>
      <c r="BP16" s="179"/>
      <c r="BQ16" s="179"/>
      <c r="BR16" s="179"/>
      <c r="BS16" s="179"/>
      <c r="BT16" s="179">
        <v>0</v>
      </c>
      <c r="BU16" s="179"/>
      <c r="BV16" s="179"/>
      <c r="BW16" s="179"/>
      <c r="BX16" s="179"/>
      <c r="BY16" s="179"/>
      <c r="BZ16" s="179"/>
      <c r="CA16" s="179">
        <v>0</v>
      </c>
      <c r="CB16" s="179"/>
      <c r="CC16" s="179"/>
      <c r="CD16" s="179"/>
      <c r="CE16" s="179"/>
      <c r="CF16" s="179"/>
      <c r="CG16" s="179"/>
      <c r="CH16" s="179"/>
      <c r="CI16" s="179"/>
      <c r="CJ16" s="179"/>
      <c r="CK16" s="179"/>
      <c r="CL16" s="179"/>
      <c r="CM16" s="179"/>
      <c r="CN16" s="179"/>
      <c r="CO16" s="179"/>
      <c r="CP16" s="179"/>
      <c r="CQ16" s="179"/>
      <c r="CR16" s="179"/>
      <c r="CS16" s="179"/>
      <c r="CT16" s="179"/>
      <c r="CU16" s="179">
        <v>0</v>
      </c>
      <c r="CV16" s="179"/>
      <c r="CW16" s="179"/>
      <c r="CX16" s="179"/>
      <c r="CY16" s="179"/>
      <c r="CZ16" s="179"/>
      <c r="DA16" s="179"/>
      <c r="DB16" s="179"/>
      <c r="DC16" s="179"/>
      <c r="DD16" s="179"/>
      <c r="DE16" s="179"/>
      <c r="DF16" s="179"/>
      <c r="DG16" s="179"/>
      <c r="DH16" s="179"/>
      <c r="DI16" s="179"/>
      <c r="DJ16" s="179"/>
      <c r="DK16" s="179"/>
      <c r="DL16" s="179"/>
      <c r="DM16" s="179"/>
      <c r="DN16" s="179"/>
      <c r="DO16" s="179"/>
      <c r="DP16" s="179"/>
      <c r="DQ16" s="179"/>
      <c r="DR16" s="179"/>
      <c r="DS16" s="179"/>
      <c r="DT16" s="179"/>
      <c r="DU16" s="179"/>
      <c r="DV16" s="179"/>
      <c r="DW16" s="179"/>
      <c r="DX16" s="179"/>
      <c r="DY16" s="179"/>
      <c r="DZ16" s="179"/>
      <c r="EA16" s="179"/>
      <c r="EB16" s="179"/>
      <c r="EC16" s="179"/>
      <c r="ED16" s="179"/>
      <c r="EE16" s="179"/>
      <c r="EF16" s="179"/>
      <c r="EG16" s="179"/>
      <c r="EH16" s="179"/>
      <c r="EI16" s="179"/>
      <c r="EJ16" s="179"/>
      <c r="EK16" s="179"/>
      <c r="EL16" s="179"/>
      <c r="EM16" s="179">
        <v>0</v>
      </c>
      <c r="EN16" s="179"/>
      <c r="EO16" s="179"/>
      <c r="EP16" s="179"/>
      <c r="EQ16" s="179"/>
      <c r="ER16" s="179"/>
      <c r="ES16" s="179"/>
      <c r="ET16" s="179">
        <v>0</v>
      </c>
      <c r="EU16" s="179"/>
      <c r="EV16" s="179"/>
      <c r="EW16" s="179"/>
      <c r="EX16" s="179"/>
      <c r="EY16" s="179">
        <v>0</v>
      </c>
      <c r="EZ16" s="179"/>
      <c r="FA16" s="179"/>
      <c r="FB16" s="179"/>
      <c r="FC16" s="179"/>
      <c r="FD16" s="179">
        <v>0</v>
      </c>
      <c r="FE16" s="179"/>
      <c r="FF16" s="179"/>
      <c r="FG16" s="179"/>
      <c r="FH16" s="179"/>
      <c r="FI16" s="179">
        <v>0</v>
      </c>
      <c r="FJ16" s="179"/>
      <c r="FK16" s="179"/>
      <c r="FL16" s="179"/>
      <c r="FM16" s="179">
        <v>0</v>
      </c>
      <c r="FN16" s="179"/>
      <c r="FO16" s="179"/>
      <c r="FP16" s="179"/>
      <c r="FQ16" s="179"/>
      <c r="FR16" s="179"/>
      <c r="FS16" s="179">
        <v>0</v>
      </c>
      <c r="FT16" s="179"/>
      <c r="FU16" s="179"/>
      <c r="FV16" s="179"/>
      <c r="FW16" s="179"/>
      <c r="FX16" s="179">
        <v>0</v>
      </c>
      <c r="FY16" s="179"/>
      <c r="FZ16" s="179"/>
      <c r="GA16" s="179"/>
      <c r="GB16" s="179"/>
      <c r="GC16" s="179"/>
      <c r="GD16" s="179"/>
      <c r="GE16" s="179"/>
      <c r="GF16" s="179"/>
      <c r="GG16" s="179"/>
      <c r="GH16" s="179">
        <v>0</v>
      </c>
      <c r="GI16" s="179"/>
      <c r="GJ16" s="179"/>
      <c r="GK16" s="179">
        <v>0</v>
      </c>
      <c r="GL16" s="179"/>
      <c r="GM16" s="179"/>
      <c r="GN16" s="179"/>
      <c r="GO16" s="179"/>
      <c r="GP16" s="179"/>
      <c r="GQ16" s="179"/>
      <c r="GR16" s="179"/>
      <c r="GS16" s="179"/>
      <c r="GT16" s="179"/>
      <c r="GU16" s="179"/>
      <c r="GV16" s="179"/>
      <c r="GW16" s="179"/>
      <c r="GX16" s="179"/>
      <c r="GY16" s="179"/>
      <c r="GZ16" s="179"/>
      <c r="HA16" s="179"/>
      <c r="HB16" s="179"/>
      <c r="HC16" s="179"/>
      <c r="HD16" s="179"/>
      <c r="HE16" s="179"/>
      <c r="HF16" s="179"/>
      <c r="HG16" s="179"/>
      <c r="HH16" s="179"/>
      <c r="HI16" s="179"/>
      <c r="HJ16" s="179">
        <v>8320</v>
      </c>
      <c r="HK16" s="179">
        <v>8320</v>
      </c>
      <c r="HL16" s="179"/>
    </row>
    <row r="17" spans="1:220">
      <c r="A17" t="s">
        <v>305</v>
      </c>
      <c r="B17" t="s">
        <v>306</v>
      </c>
      <c r="C17" s="275">
        <v>7000</v>
      </c>
      <c r="D17" s="179">
        <v>0</v>
      </c>
      <c r="E17" s="179"/>
      <c r="F17" s="179"/>
      <c r="G17" s="179"/>
      <c r="H17" s="179"/>
      <c r="I17" s="179"/>
      <c r="J17" s="179"/>
      <c r="K17" s="179"/>
      <c r="L17" s="179"/>
      <c r="M17" s="179"/>
      <c r="N17" s="179"/>
      <c r="O17" s="179"/>
      <c r="P17" s="179"/>
      <c r="Q17" s="179"/>
      <c r="R17" s="179"/>
      <c r="S17" s="179"/>
      <c r="T17" s="179"/>
      <c r="U17" s="179">
        <v>0</v>
      </c>
      <c r="V17" s="179"/>
      <c r="W17" s="179"/>
      <c r="X17" s="179"/>
      <c r="Y17" s="179"/>
      <c r="Z17" s="179">
        <v>0</v>
      </c>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v>0</v>
      </c>
      <c r="BG17" s="179"/>
      <c r="BH17" s="179"/>
      <c r="BI17" s="179"/>
      <c r="BJ17" s="179"/>
      <c r="BK17" s="179"/>
      <c r="BL17" s="179"/>
      <c r="BM17" s="179"/>
      <c r="BN17" s="179"/>
      <c r="BO17" s="179"/>
      <c r="BP17" s="179"/>
      <c r="BQ17" s="179"/>
      <c r="BR17" s="179"/>
      <c r="BS17" s="179"/>
      <c r="BT17" s="179">
        <v>0</v>
      </c>
      <c r="BU17" s="179"/>
      <c r="BV17" s="179"/>
      <c r="BW17" s="179"/>
      <c r="BX17" s="179"/>
      <c r="BY17" s="179"/>
      <c r="BZ17" s="179"/>
      <c r="CA17" s="179">
        <v>0</v>
      </c>
      <c r="CB17" s="179"/>
      <c r="CC17" s="179"/>
      <c r="CD17" s="179"/>
      <c r="CE17" s="179"/>
      <c r="CF17" s="179"/>
      <c r="CG17" s="179"/>
      <c r="CH17" s="179"/>
      <c r="CI17" s="179"/>
      <c r="CJ17" s="179"/>
      <c r="CK17" s="179"/>
      <c r="CL17" s="179"/>
      <c r="CM17" s="179"/>
      <c r="CN17" s="179"/>
      <c r="CO17" s="179"/>
      <c r="CP17" s="179"/>
      <c r="CQ17" s="179"/>
      <c r="CR17" s="179"/>
      <c r="CS17" s="179"/>
      <c r="CT17" s="179"/>
      <c r="CU17" s="179">
        <v>0</v>
      </c>
      <c r="CV17" s="179"/>
      <c r="CW17" s="179"/>
      <c r="CX17" s="179"/>
      <c r="CY17" s="179"/>
      <c r="CZ17" s="179"/>
      <c r="DA17" s="179"/>
      <c r="DB17" s="179"/>
      <c r="DC17" s="179"/>
      <c r="DD17" s="179"/>
      <c r="DE17" s="179"/>
      <c r="DF17" s="179"/>
      <c r="DG17" s="179"/>
      <c r="DH17" s="179"/>
      <c r="DI17" s="179"/>
      <c r="DJ17" s="179"/>
      <c r="DK17" s="179"/>
      <c r="DL17" s="179"/>
      <c r="DM17" s="179"/>
      <c r="DN17" s="179"/>
      <c r="DO17" s="179"/>
      <c r="DP17" s="179"/>
      <c r="DQ17" s="179"/>
      <c r="DR17" s="179"/>
      <c r="DS17" s="179"/>
      <c r="DT17" s="179"/>
      <c r="DU17" s="179"/>
      <c r="DV17" s="179"/>
      <c r="DW17" s="179"/>
      <c r="DX17" s="179"/>
      <c r="DY17" s="179"/>
      <c r="DZ17" s="179"/>
      <c r="EA17" s="179"/>
      <c r="EB17" s="179"/>
      <c r="EC17" s="179"/>
      <c r="ED17" s="179"/>
      <c r="EE17" s="179"/>
      <c r="EF17" s="179"/>
      <c r="EG17" s="179"/>
      <c r="EH17" s="179"/>
      <c r="EI17" s="179"/>
      <c r="EJ17" s="179"/>
      <c r="EK17" s="179"/>
      <c r="EL17" s="179"/>
      <c r="EM17" s="179">
        <v>0</v>
      </c>
      <c r="EN17" s="179"/>
      <c r="EO17" s="179"/>
      <c r="EP17" s="179"/>
      <c r="EQ17" s="179"/>
      <c r="ER17" s="179"/>
      <c r="ES17" s="179"/>
      <c r="ET17" s="179">
        <v>0</v>
      </c>
      <c r="EU17" s="179"/>
      <c r="EV17" s="179"/>
      <c r="EW17" s="179"/>
      <c r="EX17" s="179"/>
      <c r="EY17" s="179">
        <v>0</v>
      </c>
      <c r="EZ17" s="179"/>
      <c r="FA17" s="179"/>
      <c r="FB17" s="179"/>
      <c r="FC17" s="179"/>
      <c r="FD17" s="179">
        <v>0</v>
      </c>
      <c r="FE17" s="179"/>
      <c r="FF17" s="179"/>
      <c r="FG17" s="179"/>
      <c r="FH17" s="179"/>
      <c r="FI17" s="179">
        <v>0</v>
      </c>
      <c r="FJ17" s="179"/>
      <c r="FK17" s="179"/>
      <c r="FL17" s="179"/>
      <c r="FM17" s="179">
        <v>0</v>
      </c>
      <c r="FN17" s="179"/>
      <c r="FO17" s="179"/>
      <c r="FP17" s="179"/>
      <c r="FQ17" s="179"/>
      <c r="FR17" s="179"/>
      <c r="FS17" s="179">
        <v>0</v>
      </c>
      <c r="FT17" s="179"/>
      <c r="FU17" s="179"/>
      <c r="FV17" s="179"/>
      <c r="FW17" s="179"/>
      <c r="FX17" s="179">
        <v>0</v>
      </c>
      <c r="FY17" s="179"/>
      <c r="FZ17" s="179"/>
      <c r="GA17" s="179"/>
      <c r="GB17" s="179"/>
      <c r="GC17" s="179"/>
      <c r="GD17" s="179"/>
      <c r="GE17" s="179"/>
      <c r="GF17" s="179"/>
      <c r="GG17" s="179"/>
      <c r="GH17" s="179">
        <v>0</v>
      </c>
      <c r="GI17" s="179"/>
      <c r="GJ17" s="179"/>
      <c r="GK17" s="179">
        <v>0</v>
      </c>
      <c r="GL17" s="179"/>
      <c r="GM17" s="179"/>
      <c r="GN17" s="179"/>
      <c r="GO17" s="179"/>
      <c r="GP17" s="179"/>
      <c r="GQ17" s="179"/>
      <c r="GR17" s="179"/>
      <c r="GS17" s="179"/>
      <c r="GT17" s="179"/>
      <c r="GU17" s="179"/>
      <c r="GV17" s="179"/>
      <c r="GW17" s="179"/>
      <c r="GX17" s="179"/>
      <c r="GY17" s="179"/>
      <c r="GZ17" s="179"/>
      <c r="HA17" s="179"/>
      <c r="HB17" s="179"/>
      <c r="HC17" s="179"/>
      <c r="HD17" s="179"/>
      <c r="HE17" s="179"/>
      <c r="HF17" s="179"/>
      <c r="HG17" s="179"/>
      <c r="HH17" s="179"/>
      <c r="HI17" s="179"/>
      <c r="HJ17" s="179">
        <v>7000</v>
      </c>
      <c r="HK17" s="179">
        <v>7000</v>
      </c>
      <c r="HL17" s="179"/>
    </row>
    <row r="18" spans="1:220">
      <c r="A18" t="s">
        <v>307</v>
      </c>
      <c r="B18" t="s">
        <v>308</v>
      </c>
      <c r="C18" s="275">
        <v>17365</v>
      </c>
      <c r="D18" s="179">
        <v>0</v>
      </c>
      <c r="E18" s="179"/>
      <c r="F18" s="179"/>
      <c r="G18" s="179"/>
      <c r="H18" s="179"/>
      <c r="I18" s="179"/>
      <c r="J18" s="179"/>
      <c r="K18" s="179"/>
      <c r="L18" s="179"/>
      <c r="M18" s="179"/>
      <c r="N18" s="179"/>
      <c r="O18" s="179"/>
      <c r="P18" s="179"/>
      <c r="Q18" s="179"/>
      <c r="R18" s="179"/>
      <c r="S18" s="179"/>
      <c r="T18" s="179"/>
      <c r="U18" s="179">
        <v>0</v>
      </c>
      <c r="V18" s="179"/>
      <c r="W18" s="179"/>
      <c r="X18" s="179"/>
      <c r="Y18" s="179"/>
      <c r="Z18" s="179">
        <v>200</v>
      </c>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79"/>
      <c r="BE18" s="179">
        <v>200</v>
      </c>
      <c r="BF18" s="179">
        <v>0</v>
      </c>
      <c r="BG18" s="179"/>
      <c r="BH18" s="179"/>
      <c r="BI18" s="179"/>
      <c r="BJ18" s="179"/>
      <c r="BK18" s="179"/>
      <c r="BL18" s="179"/>
      <c r="BM18" s="179"/>
      <c r="BN18" s="179"/>
      <c r="BO18" s="179"/>
      <c r="BP18" s="179"/>
      <c r="BQ18" s="179"/>
      <c r="BR18" s="179"/>
      <c r="BS18" s="179"/>
      <c r="BT18" s="179">
        <v>0</v>
      </c>
      <c r="BU18" s="179"/>
      <c r="BV18" s="179"/>
      <c r="BW18" s="179"/>
      <c r="BX18" s="179"/>
      <c r="BY18" s="179"/>
      <c r="BZ18" s="179"/>
      <c r="CA18" s="179">
        <v>9765</v>
      </c>
      <c r="CB18" s="179"/>
      <c r="CC18" s="179"/>
      <c r="CD18" s="179"/>
      <c r="CE18" s="179"/>
      <c r="CF18" s="179"/>
      <c r="CG18" s="179"/>
      <c r="CH18" s="179"/>
      <c r="CI18" s="179"/>
      <c r="CJ18" s="179"/>
      <c r="CK18" s="179"/>
      <c r="CL18" s="179"/>
      <c r="CM18" s="179">
        <v>9525</v>
      </c>
      <c r="CN18" s="179">
        <v>240</v>
      </c>
      <c r="CO18" s="179"/>
      <c r="CP18" s="179"/>
      <c r="CQ18" s="179"/>
      <c r="CR18" s="179"/>
      <c r="CS18" s="179"/>
      <c r="CT18" s="179"/>
      <c r="CU18" s="179">
        <v>2400</v>
      </c>
      <c r="CV18" s="179"/>
      <c r="CW18" s="179"/>
      <c r="CX18" s="179"/>
      <c r="CY18" s="179"/>
      <c r="CZ18" s="179"/>
      <c r="DA18" s="179"/>
      <c r="DB18" s="179"/>
      <c r="DC18" s="179"/>
      <c r="DD18" s="179"/>
      <c r="DE18" s="179"/>
      <c r="DF18" s="179"/>
      <c r="DG18" s="179"/>
      <c r="DH18" s="179">
        <v>2400</v>
      </c>
      <c r="DI18" s="179"/>
      <c r="DJ18" s="179"/>
      <c r="DK18" s="179"/>
      <c r="DL18" s="179"/>
      <c r="DM18" s="179"/>
      <c r="DN18" s="179"/>
      <c r="DO18" s="179"/>
      <c r="DP18" s="179"/>
      <c r="DQ18" s="179"/>
      <c r="DR18" s="179"/>
      <c r="DS18" s="179"/>
      <c r="DT18" s="179"/>
      <c r="DU18" s="179"/>
      <c r="DV18" s="179"/>
      <c r="DW18" s="179"/>
      <c r="DX18" s="179"/>
      <c r="DY18" s="179"/>
      <c r="DZ18" s="179"/>
      <c r="EA18" s="179"/>
      <c r="EB18" s="179"/>
      <c r="EC18" s="179"/>
      <c r="ED18" s="179"/>
      <c r="EE18" s="179"/>
      <c r="EF18" s="179"/>
      <c r="EG18" s="179"/>
      <c r="EH18" s="179"/>
      <c r="EI18" s="179"/>
      <c r="EJ18" s="179"/>
      <c r="EK18" s="179"/>
      <c r="EL18" s="179"/>
      <c r="EM18" s="179">
        <v>5000</v>
      </c>
      <c r="EN18" s="179"/>
      <c r="EO18" s="179"/>
      <c r="EP18" s="179">
        <v>5000</v>
      </c>
      <c r="EQ18" s="179"/>
      <c r="ER18" s="179"/>
      <c r="ES18" s="179"/>
      <c r="ET18" s="179">
        <v>0</v>
      </c>
      <c r="EU18" s="179"/>
      <c r="EV18" s="179"/>
      <c r="EW18" s="179"/>
      <c r="EX18" s="179"/>
      <c r="EY18" s="179">
        <v>0</v>
      </c>
      <c r="EZ18" s="179"/>
      <c r="FA18" s="179"/>
      <c r="FB18" s="179"/>
      <c r="FC18" s="179"/>
      <c r="FD18" s="179">
        <v>0</v>
      </c>
      <c r="FE18" s="179"/>
      <c r="FF18" s="179"/>
      <c r="FG18" s="179"/>
      <c r="FH18" s="179"/>
      <c r="FI18" s="179">
        <v>0</v>
      </c>
      <c r="FJ18" s="179"/>
      <c r="FK18" s="179"/>
      <c r="FL18" s="179"/>
      <c r="FM18" s="179">
        <v>0</v>
      </c>
      <c r="FN18" s="179"/>
      <c r="FO18" s="179"/>
      <c r="FP18" s="179"/>
      <c r="FQ18" s="179"/>
      <c r="FR18" s="179"/>
      <c r="FS18" s="179">
        <v>0</v>
      </c>
      <c r="FT18" s="179"/>
      <c r="FU18" s="179"/>
      <c r="FV18" s="179"/>
      <c r="FW18" s="179"/>
      <c r="FX18" s="179">
        <v>0</v>
      </c>
      <c r="FY18" s="179"/>
      <c r="FZ18" s="179"/>
      <c r="GA18" s="179"/>
      <c r="GB18" s="179"/>
      <c r="GC18" s="179"/>
      <c r="GD18" s="179"/>
      <c r="GE18" s="179"/>
      <c r="GF18" s="179"/>
      <c r="GG18" s="179"/>
      <c r="GH18" s="179">
        <v>0</v>
      </c>
      <c r="GI18" s="179"/>
      <c r="GJ18" s="179"/>
      <c r="GK18" s="179">
        <v>0</v>
      </c>
      <c r="GL18" s="179"/>
      <c r="GM18" s="179"/>
      <c r="GN18" s="179"/>
      <c r="GO18" s="179"/>
      <c r="GP18" s="179"/>
      <c r="GQ18" s="179"/>
      <c r="GR18" s="179"/>
      <c r="GS18" s="179"/>
      <c r="GT18" s="179"/>
      <c r="GU18" s="179"/>
      <c r="GV18" s="179"/>
      <c r="GW18" s="179"/>
      <c r="GX18" s="179"/>
      <c r="GY18" s="179"/>
      <c r="GZ18" s="179"/>
      <c r="HA18" s="179"/>
      <c r="HB18" s="179"/>
      <c r="HC18" s="179"/>
      <c r="HD18" s="179"/>
      <c r="HE18" s="179"/>
      <c r="HF18" s="179"/>
      <c r="HG18" s="179"/>
      <c r="HH18" s="179"/>
      <c r="HI18" s="179"/>
      <c r="HJ18" s="179">
        <v>0</v>
      </c>
      <c r="HK18" s="179"/>
      <c r="HL18" s="179"/>
    </row>
    <row r="19" spans="1:220">
      <c r="A19">
        <v>61151010</v>
      </c>
      <c r="B19" t="s">
        <v>309</v>
      </c>
      <c r="C19" s="275">
        <v>10713.44</v>
      </c>
      <c r="D19" s="179">
        <v>0</v>
      </c>
      <c r="E19" s="179"/>
      <c r="F19" s="179"/>
      <c r="G19" s="179"/>
      <c r="H19" s="179"/>
      <c r="I19" s="179"/>
      <c r="J19" s="179"/>
      <c r="K19" s="179"/>
      <c r="L19" s="179"/>
      <c r="M19" s="179"/>
      <c r="N19" s="179"/>
      <c r="O19" s="179"/>
      <c r="P19" s="179"/>
      <c r="Q19" s="179"/>
      <c r="R19" s="179"/>
      <c r="S19" s="179"/>
      <c r="T19" s="179"/>
      <c r="U19" s="179">
        <v>0</v>
      </c>
      <c r="V19" s="179"/>
      <c r="W19" s="179"/>
      <c r="X19" s="179"/>
      <c r="Y19" s="179"/>
      <c r="Z19" s="179">
        <v>0</v>
      </c>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v>0</v>
      </c>
      <c r="BG19" s="179"/>
      <c r="BH19" s="179"/>
      <c r="BI19" s="179"/>
      <c r="BJ19" s="179"/>
      <c r="BK19" s="179"/>
      <c r="BL19" s="179"/>
      <c r="BM19" s="179"/>
      <c r="BN19" s="179"/>
      <c r="BO19" s="179"/>
      <c r="BP19" s="179"/>
      <c r="BQ19" s="179"/>
      <c r="BR19" s="179"/>
      <c r="BS19" s="179"/>
      <c r="BT19" s="179">
        <v>13.440000000000001</v>
      </c>
      <c r="BU19" s="179"/>
      <c r="BV19" s="179"/>
      <c r="BW19" s="179">
        <v>13.440000000000001</v>
      </c>
      <c r="BX19" s="179"/>
      <c r="BY19" s="179"/>
      <c r="BZ19" s="179"/>
      <c r="CA19" s="179">
        <v>10700</v>
      </c>
      <c r="CB19" s="179"/>
      <c r="CC19" s="179"/>
      <c r="CD19" s="179"/>
      <c r="CE19" s="179"/>
      <c r="CF19" s="179"/>
      <c r="CG19" s="179"/>
      <c r="CH19" s="179"/>
      <c r="CI19" s="179"/>
      <c r="CJ19" s="179"/>
      <c r="CK19" s="179"/>
      <c r="CL19" s="179"/>
      <c r="CM19" s="179">
        <v>10600</v>
      </c>
      <c r="CN19" s="179">
        <v>100</v>
      </c>
      <c r="CO19" s="179"/>
      <c r="CP19" s="179"/>
      <c r="CQ19" s="179"/>
      <c r="CR19" s="179"/>
      <c r="CS19" s="179"/>
      <c r="CT19" s="179"/>
      <c r="CU19" s="179">
        <v>0</v>
      </c>
      <c r="CV19" s="179"/>
      <c r="CW19" s="179"/>
      <c r="CX19" s="179"/>
      <c r="CY19" s="179"/>
      <c r="CZ19" s="179"/>
      <c r="DA19" s="179"/>
      <c r="DB19" s="179"/>
      <c r="DC19" s="179"/>
      <c r="DD19" s="179"/>
      <c r="DE19" s="179"/>
      <c r="DF19" s="179"/>
      <c r="DG19" s="179"/>
      <c r="DH19" s="179"/>
      <c r="DI19" s="179"/>
      <c r="DJ19" s="179"/>
      <c r="DK19" s="179"/>
      <c r="DL19" s="179"/>
      <c r="DM19" s="179"/>
      <c r="DN19" s="179"/>
      <c r="DO19" s="179"/>
      <c r="DP19" s="179"/>
      <c r="DQ19" s="179"/>
      <c r="DR19" s="179"/>
      <c r="DS19" s="179"/>
      <c r="DT19" s="179"/>
      <c r="DU19" s="179"/>
      <c r="DV19" s="179"/>
      <c r="DW19" s="179"/>
      <c r="DX19" s="179"/>
      <c r="DY19" s="179"/>
      <c r="DZ19" s="179"/>
      <c r="EA19" s="179"/>
      <c r="EB19" s="179"/>
      <c r="EC19" s="179"/>
      <c r="ED19" s="179"/>
      <c r="EE19" s="179"/>
      <c r="EF19" s="179"/>
      <c r="EG19" s="179"/>
      <c r="EH19" s="179"/>
      <c r="EI19" s="179"/>
      <c r="EJ19" s="179"/>
      <c r="EK19" s="179"/>
      <c r="EL19" s="179"/>
      <c r="EM19" s="179">
        <v>0</v>
      </c>
      <c r="EN19" s="179"/>
      <c r="EO19" s="179"/>
      <c r="EP19" s="179"/>
      <c r="EQ19" s="179"/>
      <c r="ER19" s="179"/>
      <c r="ES19" s="179"/>
      <c r="ET19" s="179">
        <v>0</v>
      </c>
      <c r="EU19" s="179"/>
      <c r="EV19" s="179"/>
      <c r="EW19" s="179"/>
      <c r="EX19" s="179"/>
      <c r="EY19" s="179">
        <v>0</v>
      </c>
      <c r="EZ19" s="179"/>
      <c r="FA19" s="179"/>
      <c r="FB19" s="179"/>
      <c r="FC19" s="179"/>
      <c r="FD19" s="179">
        <v>0</v>
      </c>
      <c r="FE19" s="179"/>
      <c r="FF19" s="179"/>
      <c r="FG19" s="179"/>
      <c r="FH19" s="179"/>
      <c r="FI19" s="179">
        <v>0</v>
      </c>
      <c r="FJ19" s="179"/>
      <c r="FK19" s="179"/>
      <c r="FL19" s="179"/>
      <c r="FM19" s="179">
        <v>0</v>
      </c>
      <c r="FN19" s="179"/>
      <c r="FO19" s="179"/>
      <c r="FP19" s="179"/>
      <c r="FQ19" s="179"/>
      <c r="FR19" s="179"/>
      <c r="FS19" s="179">
        <v>0</v>
      </c>
      <c r="FT19" s="179"/>
      <c r="FU19" s="179"/>
      <c r="FV19" s="179"/>
      <c r="FW19" s="179"/>
      <c r="FX19" s="179">
        <v>0</v>
      </c>
      <c r="FY19" s="179"/>
      <c r="FZ19" s="179"/>
      <c r="GA19" s="179"/>
      <c r="GB19" s="179"/>
      <c r="GC19" s="179"/>
      <c r="GD19" s="179"/>
      <c r="GE19" s="179"/>
      <c r="GF19" s="179"/>
      <c r="GG19" s="179"/>
      <c r="GH19" s="179">
        <v>0</v>
      </c>
      <c r="GI19" s="179"/>
      <c r="GJ19" s="179"/>
      <c r="GK19" s="179">
        <v>0</v>
      </c>
      <c r="GL19" s="179"/>
      <c r="GM19" s="179"/>
      <c r="GN19" s="179"/>
      <c r="GO19" s="179"/>
      <c r="GP19" s="179"/>
      <c r="GQ19" s="179"/>
      <c r="GR19" s="179"/>
      <c r="GS19" s="179"/>
      <c r="GT19" s="179"/>
      <c r="GU19" s="179"/>
      <c r="GV19" s="179"/>
      <c r="GW19" s="179"/>
      <c r="GX19" s="179"/>
      <c r="GY19" s="179"/>
      <c r="GZ19" s="179"/>
      <c r="HA19" s="179"/>
      <c r="HB19" s="179"/>
      <c r="HC19" s="179"/>
      <c r="HD19" s="179"/>
      <c r="HE19" s="179"/>
      <c r="HF19" s="179"/>
      <c r="HG19" s="179"/>
      <c r="HH19" s="179"/>
      <c r="HI19" s="179"/>
      <c r="HJ19" s="179">
        <v>0</v>
      </c>
      <c r="HK19" s="179"/>
      <c r="HL19" s="179"/>
    </row>
    <row r="20" spans="1:220">
      <c r="A20" t="s">
        <v>310</v>
      </c>
      <c r="B20" t="s">
        <v>311</v>
      </c>
      <c r="C20" s="275">
        <v>500</v>
      </c>
      <c r="D20" s="179">
        <v>0</v>
      </c>
      <c r="E20" s="179"/>
      <c r="F20" s="179"/>
      <c r="G20" s="179"/>
      <c r="H20" s="179"/>
      <c r="I20" s="179"/>
      <c r="J20" s="179"/>
      <c r="K20" s="179"/>
      <c r="L20" s="179"/>
      <c r="M20" s="179"/>
      <c r="N20" s="179"/>
      <c r="O20" s="179"/>
      <c r="P20" s="179"/>
      <c r="Q20" s="179"/>
      <c r="R20" s="179"/>
      <c r="S20" s="179"/>
      <c r="T20" s="179"/>
      <c r="U20" s="179">
        <v>0</v>
      </c>
      <c r="V20" s="179"/>
      <c r="W20" s="179"/>
      <c r="X20" s="179"/>
      <c r="Y20" s="179"/>
      <c r="Z20" s="179">
        <v>0</v>
      </c>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v>0</v>
      </c>
      <c r="BG20" s="179"/>
      <c r="BH20" s="179"/>
      <c r="BI20" s="179"/>
      <c r="BJ20" s="179"/>
      <c r="BK20" s="179"/>
      <c r="BL20" s="179"/>
      <c r="BM20" s="179"/>
      <c r="BN20" s="179"/>
      <c r="BO20" s="179"/>
      <c r="BP20" s="179"/>
      <c r="BQ20" s="179"/>
      <c r="BR20" s="179"/>
      <c r="BS20" s="179"/>
      <c r="BT20" s="179">
        <v>0</v>
      </c>
      <c r="BU20" s="179"/>
      <c r="BV20" s="179"/>
      <c r="BW20" s="179"/>
      <c r="BX20" s="179"/>
      <c r="BY20" s="179"/>
      <c r="BZ20" s="179"/>
      <c r="CA20" s="179">
        <v>0</v>
      </c>
      <c r="CB20" s="179"/>
      <c r="CC20" s="179"/>
      <c r="CD20" s="179"/>
      <c r="CE20" s="179"/>
      <c r="CF20" s="179"/>
      <c r="CG20" s="179"/>
      <c r="CH20" s="179"/>
      <c r="CI20" s="179"/>
      <c r="CJ20" s="179"/>
      <c r="CK20" s="179"/>
      <c r="CL20" s="179"/>
      <c r="CM20" s="179"/>
      <c r="CN20" s="179"/>
      <c r="CO20" s="179"/>
      <c r="CP20" s="179"/>
      <c r="CQ20" s="179"/>
      <c r="CR20" s="179"/>
      <c r="CS20" s="179"/>
      <c r="CT20" s="179"/>
      <c r="CU20" s="179">
        <v>0</v>
      </c>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179"/>
      <c r="DV20" s="179"/>
      <c r="DW20" s="179"/>
      <c r="DX20" s="179"/>
      <c r="DY20" s="179"/>
      <c r="DZ20" s="179"/>
      <c r="EA20" s="179"/>
      <c r="EB20" s="179"/>
      <c r="EC20" s="179"/>
      <c r="ED20" s="179"/>
      <c r="EE20" s="179"/>
      <c r="EF20" s="179"/>
      <c r="EG20" s="179"/>
      <c r="EH20" s="179"/>
      <c r="EI20" s="179"/>
      <c r="EJ20" s="179"/>
      <c r="EK20" s="179"/>
      <c r="EL20" s="179"/>
      <c r="EM20" s="179">
        <v>0</v>
      </c>
      <c r="EN20" s="179"/>
      <c r="EO20" s="179"/>
      <c r="EP20" s="179"/>
      <c r="EQ20" s="179"/>
      <c r="ER20" s="179"/>
      <c r="ES20" s="179"/>
      <c r="ET20" s="179">
        <v>0</v>
      </c>
      <c r="EU20" s="179"/>
      <c r="EV20" s="179"/>
      <c r="EW20" s="179"/>
      <c r="EX20" s="179"/>
      <c r="EY20" s="179">
        <v>0</v>
      </c>
      <c r="EZ20" s="179"/>
      <c r="FA20" s="179"/>
      <c r="FB20" s="179"/>
      <c r="FC20" s="179"/>
      <c r="FD20" s="179">
        <v>0</v>
      </c>
      <c r="FE20" s="179"/>
      <c r="FF20" s="179"/>
      <c r="FG20" s="179"/>
      <c r="FH20" s="179"/>
      <c r="FI20" s="179">
        <v>0</v>
      </c>
      <c r="FJ20" s="179"/>
      <c r="FK20" s="179"/>
      <c r="FL20" s="179"/>
      <c r="FM20" s="179">
        <v>0</v>
      </c>
      <c r="FN20" s="179"/>
      <c r="FO20" s="179"/>
      <c r="FP20" s="179"/>
      <c r="FQ20" s="179"/>
      <c r="FR20" s="179"/>
      <c r="FS20" s="179">
        <v>0</v>
      </c>
      <c r="FT20" s="179"/>
      <c r="FU20" s="179"/>
      <c r="FV20" s="179"/>
      <c r="FW20" s="179"/>
      <c r="FX20" s="179">
        <v>0</v>
      </c>
      <c r="FY20" s="179"/>
      <c r="FZ20" s="179"/>
      <c r="GA20" s="179"/>
      <c r="GB20" s="179"/>
      <c r="GC20" s="179"/>
      <c r="GD20" s="179"/>
      <c r="GE20" s="179"/>
      <c r="GF20" s="179"/>
      <c r="GG20" s="179"/>
      <c r="GH20" s="179">
        <v>0</v>
      </c>
      <c r="GI20" s="179"/>
      <c r="GJ20" s="179"/>
      <c r="GK20" s="179">
        <v>0</v>
      </c>
      <c r="GL20" s="179"/>
      <c r="GM20" s="179"/>
      <c r="GN20" s="179"/>
      <c r="GO20" s="179"/>
      <c r="GP20" s="179"/>
      <c r="GQ20" s="179"/>
      <c r="GR20" s="179"/>
      <c r="GS20" s="179"/>
      <c r="GT20" s="179"/>
      <c r="GU20" s="179"/>
      <c r="GV20" s="179"/>
      <c r="GW20" s="179"/>
      <c r="GX20" s="179"/>
      <c r="GY20" s="179"/>
      <c r="GZ20" s="179"/>
      <c r="HA20" s="179"/>
      <c r="HB20" s="179"/>
      <c r="HC20" s="179"/>
      <c r="HD20" s="179"/>
      <c r="HE20" s="179"/>
      <c r="HF20" s="179"/>
      <c r="HG20" s="179"/>
      <c r="HH20" s="179"/>
      <c r="HI20" s="179"/>
      <c r="HJ20" s="179">
        <v>500</v>
      </c>
      <c r="HK20" s="179">
        <v>500</v>
      </c>
      <c r="HL20" s="179"/>
    </row>
    <row r="21" spans="1:220">
      <c r="A21" t="s">
        <v>312</v>
      </c>
      <c r="B21" t="s">
        <v>313</v>
      </c>
      <c r="C21" s="275">
        <v>22000</v>
      </c>
      <c r="D21" s="179">
        <v>0</v>
      </c>
      <c r="E21" s="179"/>
      <c r="F21" s="179"/>
      <c r="G21" s="179"/>
      <c r="H21" s="179"/>
      <c r="I21" s="179"/>
      <c r="J21" s="179"/>
      <c r="K21" s="179"/>
      <c r="L21" s="179"/>
      <c r="M21" s="179"/>
      <c r="N21" s="179"/>
      <c r="O21" s="179"/>
      <c r="P21" s="179"/>
      <c r="Q21" s="179"/>
      <c r="R21" s="179"/>
      <c r="S21" s="179"/>
      <c r="T21" s="179"/>
      <c r="U21" s="179">
        <v>0</v>
      </c>
      <c r="V21" s="179"/>
      <c r="W21" s="179"/>
      <c r="X21" s="179"/>
      <c r="Y21" s="179"/>
      <c r="Z21" s="179">
        <v>0</v>
      </c>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v>0</v>
      </c>
      <c r="BG21" s="179"/>
      <c r="BH21" s="179"/>
      <c r="BI21" s="179"/>
      <c r="BJ21" s="179"/>
      <c r="BK21" s="179"/>
      <c r="BL21" s="179"/>
      <c r="BM21" s="179"/>
      <c r="BN21" s="179"/>
      <c r="BO21" s="179"/>
      <c r="BP21" s="179"/>
      <c r="BQ21" s="179"/>
      <c r="BR21" s="179"/>
      <c r="BS21" s="179"/>
      <c r="BT21" s="179">
        <v>0</v>
      </c>
      <c r="BU21" s="179"/>
      <c r="BV21" s="179"/>
      <c r="BW21" s="179"/>
      <c r="BX21" s="179"/>
      <c r="BY21" s="179"/>
      <c r="BZ21" s="179"/>
      <c r="CA21" s="179">
        <v>20000</v>
      </c>
      <c r="CB21" s="179"/>
      <c r="CC21" s="179"/>
      <c r="CD21" s="179"/>
      <c r="CE21" s="179"/>
      <c r="CF21" s="179"/>
      <c r="CG21" s="179">
        <v>20000</v>
      </c>
      <c r="CH21" s="179"/>
      <c r="CI21" s="179"/>
      <c r="CJ21" s="179"/>
      <c r="CK21" s="179"/>
      <c r="CL21" s="179"/>
      <c r="CM21" s="179"/>
      <c r="CN21" s="179"/>
      <c r="CO21" s="179"/>
      <c r="CP21" s="179"/>
      <c r="CQ21" s="179"/>
      <c r="CR21" s="179"/>
      <c r="CS21" s="179"/>
      <c r="CT21" s="179"/>
      <c r="CU21" s="179">
        <v>0</v>
      </c>
      <c r="CV21" s="179"/>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179"/>
      <c r="DV21" s="179"/>
      <c r="DW21" s="179"/>
      <c r="DX21" s="179"/>
      <c r="DY21" s="179"/>
      <c r="DZ21" s="179"/>
      <c r="EA21" s="179"/>
      <c r="EB21" s="179"/>
      <c r="EC21" s="179"/>
      <c r="ED21" s="179"/>
      <c r="EE21" s="179"/>
      <c r="EF21" s="179"/>
      <c r="EG21" s="179"/>
      <c r="EH21" s="179"/>
      <c r="EI21" s="179"/>
      <c r="EJ21" s="179"/>
      <c r="EK21" s="179"/>
      <c r="EL21" s="179"/>
      <c r="EM21" s="179">
        <v>0</v>
      </c>
      <c r="EN21" s="179"/>
      <c r="EO21" s="179"/>
      <c r="EP21" s="179"/>
      <c r="EQ21" s="179"/>
      <c r="ER21" s="179"/>
      <c r="ES21" s="179"/>
      <c r="ET21" s="179">
        <v>0</v>
      </c>
      <c r="EU21" s="179"/>
      <c r="EV21" s="179"/>
      <c r="EW21" s="179"/>
      <c r="EX21" s="179"/>
      <c r="EY21" s="179">
        <v>0</v>
      </c>
      <c r="EZ21" s="179"/>
      <c r="FA21" s="179"/>
      <c r="FB21" s="179"/>
      <c r="FC21" s="179"/>
      <c r="FD21" s="179">
        <v>0</v>
      </c>
      <c r="FE21" s="179"/>
      <c r="FF21" s="179"/>
      <c r="FG21" s="179"/>
      <c r="FH21" s="179"/>
      <c r="FI21" s="179">
        <v>0</v>
      </c>
      <c r="FJ21" s="179"/>
      <c r="FK21" s="179"/>
      <c r="FL21" s="179"/>
      <c r="FM21" s="179">
        <v>0</v>
      </c>
      <c r="FN21" s="179"/>
      <c r="FO21" s="179"/>
      <c r="FP21" s="179"/>
      <c r="FQ21" s="179"/>
      <c r="FR21" s="179"/>
      <c r="FS21" s="179">
        <v>0</v>
      </c>
      <c r="FT21" s="179"/>
      <c r="FU21" s="179"/>
      <c r="FV21" s="179"/>
      <c r="FW21" s="179"/>
      <c r="FX21" s="179">
        <v>0</v>
      </c>
      <c r="FY21" s="179"/>
      <c r="FZ21" s="179"/>
      <c r="GA21" s="179"/>
      <c r="GB21" s="179"/>
      <c r="GC21" s="179"/>
      <c r="GD21" s="179"/>
      <c r="GE21" s="179"/>
      <c r="GF21" s="179"/>
      <c r="GG21" s="179"/>
      <c r="GH21" s="179">
        <v>0</v>
      </c>
      <c r="GI21" s="179"/>
      <c r="GJ21" s="179"/>
      <c r="GK21" s="179">
        <v>0</v>
      </c>
      <c r="GL21" s="179"/>
      <c r="GM21" s="179"/>
      <c r="GN21" s="179"/>
      <c r="GO21" s="179"/>
      <c r="GP21" s="179"/>
      <c r="GQ21" s="179"/>
      <c r="GR21" s="179"/>
      <c r="GS21" s="179"/>
      <c r="GT21" s="179"/>
      <c r="GU21" s="179"/>
      <c r="GV21" s="179"/>
      <c r="GW21" s="179"/>
      <c r="GX21" s="179"/>
      <c r="GY21" s="179"/>
      <c r="GZ21" s="179"/>
      <c r="HA21" s="179"/>
      <c r="HB21" s="179"/>
      <c r="HC21" s="179"/>
      <c r="HD21" s="179"/>
      <c r="HE21" s="179"/>
      <c r="HF21" s="179"/>
      <c r="HG21" s="179"/>
      <c r="HH21" s="179"/>
      <c r="HI21" s="179"/>
      <c r="HJ21" s="179">
        <v>2000</v>
      </c>
      <c r="HK21" s="179">
        <v>2000</v>
      </c>
      <c r="HL21" s="179"/>
    </row>
    <row r="22" spans="1:220">
      <c r="A22" t="s">
        <v>314</v>
      </c>
      <c r="B22" t="s">
        <v>315</v>
      </c>
      <c r="C22" s="275">
        <v>21285.68</v>
      </c>
      <c r="D22" s="179">
        <v>0</v>
      </c>
      <c r="E22" s="179"/>
      <c r="F22" s="179"/>
      <c r="G22" s="179"/>
      <c r="H22" s="179"/>
      <c r="I22" s="179"/>
      <c r="J22" s="179"/>
      <c r="K22" s="179"/>
      <c r="L22" s="179"/>
      <c r="M22" s="179"/>
      <c r="N22" s="179"/>
      <c r="O22" s="179"/>
      <c r="P22" s="179"/>
      <c r="Q22" s="179"/>
      <c r="R22" s="179"/>
      <c r="S22" s="179"/>
      <c r="T22" s="179"/>
      <c r="U22" s="179">
        <v>0</v>
      </c>
      <c r="V22" s="179"/>
      <c r="W22" s="179"/>
      <c r="X22" s="179"/>
      <c r="Y22" s="179"/>
      <c r="Z22" s="179">
        <v>0</v>
      </c>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v>0</v>
      </c>
      <c r="BG22" s="179"/>
      <c r="BH22" s="179"/>
      <c r="BI22" s="179"/>
      <c r="BJ22" s="179"/>
      <c r="BK22" s="179"/>
      <c r="BL22" s="179"/>
      <c r="BM22" s="179"/>
      <c r="BN22" s="179"/>
      <c r="BO22" s="179"/>
      <c r="BP22" s="179"/>
      <c r="BQ22" s="179"/>
      <c r="BR22" s="179"/>
      <c r="BS22" s="179"/>
      <c r="BT22" s="179">
        <v>15.68</v>
      </c>
      <c r="BU22" s="179"/>
      <c r="BV22" s="179"/>
      <c r="BW22" s="179">
        <v>15.68</v>
      </c>
      <c r="BX22" s="179"/>
      <c r="BY22" s="179"/>
      <c r="BZ22" s="179"/>
      <c r="CA22" s="179">
        <v>3870</v>
      </c>
      <c r="CB22" s="179"/>
      <c r="CC22" s="179"/>
      <c r="CD22" s="179"/>
      <c r="CE22" s="179"/>
      <c r="CF22" s="179"/>
      <c r="CG22" s="179"/>
      <c r="CH22" s="179"/>
      <c r="CI22" s="179"/>
      <c r="CJ22" s="179"/>
      <c r="CK22" s="179"/>
      <c r="CL22" s="179"/>
      <c r="CM22" s="179">
        <v>3750</v>
      </c>
      <c r="CN22" s="179">
        <v>120</v>
      </c>
      <c r="CO22" s="179"/>
      <c r="CP22" s="179"/>
      <c r="CQ22" s="179"/>
      <c r="CR22" s="179"/>
      <c r="CS22" s="179"/>
      <c r="CT22" s="179"/>
      <c r="CU22" s="179">
        <v>0</v>
      </c>
      <c r="CV22" s="179"/>
      <c r="CW22" s="179"/>
      <c r="CX22" s="179"/>
      <c r="CY22" s="179"/>
      <c r="CZ22" s="179"/>
      <c r="DA22" s="179"/>
      <c r="DB22" s="179"/>
      <c r="DC22" s="179"/>
      <c r="DD22" s="179"/>
      <c r="DE22" s="179"/>
      <c r="DF22" s="179"/>
      <c r="DG22" s="179"/>
      <c r="DH22" s="179"/>
      <c r="DI22" s="179"/>
      <c r="DJ22" s="179"/>
      <c r="DK22" s="179"/>
      <c r="DL22" s="179"/>
      <c r="DM22" s="179"/>
      <c r="DN22" s="179"/>
      <c r="DO22" s="179"/>
      <c r="DP22" s="179"/>
      <c r="DQ22" s="179"/>
      <c r="DR22" s="179"/>
      <c r="DS22" s="179"/>
      <c r="DT22" s="179"/>
      <c r="DU22" s="179"/>
      <c r="DV22" s="179"/>
      <c r="DW22" s="179"/>
      <c r="DX22" s="179"/>
      <c r="DY22" s="179"/>
      <c r="DZ22" s="179"/>
      <c r="EA22" s="179"/>
      <c r="EB22" s="179"/>
      <c r="EC22" s="179"/>
      <c r="ED22" s="179"/>
      <c r="EE22" s="179"/>
      <c r="EF22" s="179"/>
      <c r="EG22" s="179"/>
      <c r="EH22" s="179"/>
      <c r="EI22" s="179"/>
      <c r="EJ22" s="179"/>
      <c r="EK22" s="179"/>
      <c r="EL22" s="179"/>
      <c r="EM22" s="179">
        <v>0</v>
      </c>
      <c r="EN22" s="179"/>
      <c r="EO22" s="179"/>
      <c r="EP22" s="179"/>
      <c r="EQ22" s="179"/>
      <c r="ER22" s="179"/>
      <c r="ES22" s="179"/>
      <c r="ET22" s="179">
        <v>0</v>
      </c>
      <c r="EU22" s="179"/>
      <c r="EV22" s="179"/>
      <c r="EW22" s="179"/>
      <c r="EX22" s="179"/>
      <c r="EY22" s="179">
        <v>0</v>
      </c>
      <c r="EZ22" s="179"/>
      <c r="FA22" s="179"/>
      <c r="FB22" s="179"/>
      <c r="FC22" s="179"/>
      <c r="FD22" s="179">
        <v>0</v>
      </c>
      <c r="FE22" s="179"/>
      <c r="FF22" s="179"/>
      <c r="FG22" s="179"/>
      <c r="FH22" s="179"/>
      <c r="FI22" s="179">
        <v>0</v>
      </c>
      <c r="FJ22" s="179"/>
      <c r="FK22" s="179"/>
      <c r="FL22" s="179"/>
      <c r="FM22" s="179">
        <v>0</v>
      </c>
      <c r="FN22" s="179"/>
      <c r="FO22" s="179"/>
      <c r="FP22" s="179"/>
      <c r="FQ22" s="179"/>
      <c r="FR22" s="179"/>
      <c r="FS22" s="179">
        <v>0</v>
      </c>
      <c r="FT22" s="179"/>
      <c r="FU22" s="179"/>
      <c r="FV22" s="179"/>
      <c r="FW22" s="179"/>
      <c r="FX22" s="179">
        <v>0</v>
      </c>
      <c r="FY22" s="179"/>
      <c r="FZ22" s="179"/>
      <c r="GA22" s="179"/>
      <c r="GB22" s="179"/>
      <c r="GC22" s="179"/>
      <c r="GD22" s="179"/>
      <c r="GE22" s="179"/>
      <c r="GF22" s="179"/>
      <c r="GG22" s="179"/>
      <c r="GH22" s="179">
        <v>0</v>
      </c>
      <c r="GI22" s="179"/>
      <c r="GJ22" s="179"/>
      <c r="GK22" s="179">
        <v>0</v>
      </c>
      <c r="GL22" s="179"/>
      <c r="GM22" s="179"/>
      <c r="GN22" s="179"/>
      <c r="GO22" s="179"/>
      <c r="GP22" s="179"/>
      <c r="GQ22" s="179"/>
      <c r="GR22" s="179"/>
      <c r="GS22" s="179"/>
      <c r="GT22" s="179"/>
      <c r="GU22" s="179"/>
      <c r="GV22" s="179"/>
      <c r="GW22" s="179"/>
      <c r="GX22" s="179"/>
      <c r="GY22" s="179"/>
      <c r="GZ22" s="179"/>
      <c r="HA22" s="179"/>
      <c r="HB22" s="179"/>
      <c r="HC22" s="179"/>
      <c r="HD22" s="179"/>
      <c r="HE22" s="179"/>
      <c r="HF22" s="179"/>
      <c r="HG22" s="179"/>
      <c r="HH22" s="179"/>
      <c r="HI22" s="179"/>
      <c r="HJ22" s="179">
        <v>17400</v>
      </c>
      <c r="HK22" s="179">
        <v>17400</v>
      </c>
      <c r="HL22" s="179"/>
    </row>
    <row r="23" spans="1:220">
      <c r="A23" t="s">
        <v>316</v>
      </c>
      <c r="B23" t="s">
        <v>317</v>
      </c>
      <c r="C23" s="275">
        <v>1600</v>
      </c>
      <c r="D23" s="179">
        <v>1000</v>
      </c>
      <c r="E23" s="179"/>
      <c r="F23" s="179"/>
      <c r="G23" s="179"/>
      <c r="H23" s="179"/>
      <c r="I23" s="179"/>
      <c r="J23" s="179">
        <v>1000</v>
      </c>
      <c r="K23" s="179"/>
      <c r="L23" s="179"/>
      <c r="M23" s="179"/>
      <c r="N23" s="179"/>
      <c r="O23" s="179"/>
      <c r="P23" s="179"/>
      <c r="Q23" s="179"/>
      <c r="R23" s="179"/>
      <c r="S23" s="179"/>
      <c r="T23" s="179"/>
      <c r="U23" s="179">
        <v>0</v>
      </c>
      <c r="V23" s="179"/>
      <c r="W23" s="179"/>
      <c r="X23" s="179"/>
      <c r="Y23" s="179"/>
      <c r="Z23" s="179">
        <v>0</v>
      </c>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c r="BB23" s="179"/>
      <c r="BC23" s="179"/>
      <c r="BD23" s="179"/>
      <c r="BE23" s="179"/>
      <c r="BF23" s="179">
        <v>600</v>
      </c>
      <c r="BG23" s="179"/>
      <c r="BH23" s="179"/>
      <c r="BI23" s="179"/>
      <c r="BJ23" s="179"/>
      <c r="BK23" s="179"/>
      <c r="BL23" s="179">
        <v>600</v>
      </c>
      <c r="BM23" s="179"/>
      <c r="BN23" s="179"/>
      <c r="BO23" s="179"/>
      <c r="BP23" s="179"/>
      <c r="BQ23" s="179"/>
      <c r="BR23" s="179"/>
      <c r="BS23" s="179"/>
      <c r="BT23" s="179">
        <v>0</v>
      </c>
      <c r="BU23" s="179"/>
      <c r="BV23" s="179"/>
      <c r="BW23" s="179"/>
      <c r="BX23" s="179"/>
      <c r="BY23" s="179"/>
      <c r="BZ23" s="179"/>
      <c r="CA23" s="179">
        <v>0</v>
      </c>
      <c r="CB23" s="179"/>
      <c r="CC23" s="179"/>
      <c r="CD23" s="179"/>
      <c r="CE23" s="179"/>
      <c r="CF23" s="179"/>
      <c r="CG23" s="179"/>
      <c r="CH23" s="179"/>
      <c r="CI23" s="179"/>
      <c r="CJ23" s="179"/>
      <c r="CK23" s="179"/>
      <c r="CL23" s="179"/>
      <c r="CM23" s="179"/>
      <c r="CN23" s="179"/>
      <c r="CO23" s="179"/>
      <c r="CP23" s="179"/>
      <c r="CQ23" s="179"/>
      <c r="CR23" s="179"/>
      <c r="CS23" s="179"/>
      <c r="CT23" s="179"/>
      <c r="CU23" s="179">
        <v>0</v>
      </c>
      <c r="CV23" s="179"/>
      <c r="CW23" s="179"/>
      <c r="CX23" s="179"/>
      <c r="CY23" s="179"/>
      <c r="CZ23" s="179"/>
      <c r="DA23" s="179"/>
      <c r="DB23" s="179"/>
      <c r="DC23" s="179"/>
      <c r="DD23" s="179"/>
      <c r="DE23" s="179"/>
      <c r="DF23" s="179"/>
      <c r="DG23" s="179"/>
      <c r="DH23" s="179"/>
      <c r="DI23" s="179"/>
      <c r="DJ23" s="179"/>
      <c r="DK23" s="179"/>
      <c r="DL23" s="179"/>
      <c r="DM23" s="179"/>
      <c r="DN23" s="179"/>
      <c r="DO23" s="179"/>
      <c r="DP23" s="179"/>
      <c r="DQ23" s="179"/>
      <c r="DR23" s="179"/>
      <c r="DS23" s="179"/>
      <c r="DT23" s="179"/>
      <c r="DU23" s="179"/>
      <c r="DV23" s="179"/>
      <c r="DW23" s="179"/>
      <c r="DX23" s="179"/>
      <c r="DY23" s="179"/>
      <c r="DZ23" s="179"/>
      <c r="EA23" s="179"/>
      <c r="EB23" s="179"/>
      <c r="EC23" s="179"/>
      <c r="ED23" s="179"/>
      <c r="EE23" s="179"/>
      <c r="EF23" s="179"/>
      <c r="EG23" s="179"/>
      <c r="EH23" s="179"/>
      <c r="EI23" s="179"/>
      <c r="EJ23" s="179"/>
      <c r="EK23" s="179"/>
      <c r="EL23" s="179"/>
      <c r="EM23" s="179">
        <v>0</v>
      </c>
      <c r="EN23" s="179"/>
      <c r="EO23" s="179"/>
      <c r="EP23" s="179"/>
      <c r="EQ23" s="179"/>
      <c r="ER23" s="179"/>
      <c r="ES23" s="179"/>
      <c r="ET23" s="179">
        <v>0</v>
      </c>
      <c r="EU23" s="179"/>
      <c r="EV23" s="179"/>
      <c r="EW23" s="179"/>
      <c r="EX23" s="179"/>
      <c r="EY23" s="179">
        <v>0</v>
      </c>
      <c r="EZ23" s="179"/>
      <c r="FA23" s="179"/>
      <c r="FB23" s="179"/>
      <c r="FC23" s="179"/>
      <c r="FD23" s="179">
        <v>0</v>
      </c>
      <c r="FE23" s="179"/>
      <c r="FF23" s="179"/>
      <c r="FG23" s="179"/>
      <c r="FH23" s="179"/>
      <c r="FI23" s="179">
        <v>0</v>
      </c>
      <c r="FJ23" s="179"/>
      <c r="FK23" s="179"/>
      <c r="FL23" s="179"/>
      <c r="FM23" s="179">
        <v>0</v>
      </c>
      <c r="FN23" s="179"/>
      <c r="FO23" s="179"/>
      <c r="FP23" s="179"/>
      <c r="FQ23" s="179"/>
      <c r="FR23" s="179"/>
      <c r="FS23" s="179">
        <v>0</v>
      </c>
      <c r="FT23" s="179"/>
      <c r="FU23" s="179"/>
      <c r="FV23" s="179"/>
      <c r="FW23" s="179"/>
      <c r="FX23" s="179">
        <v>0</v>
      </c>
      <c r="FY23" s="179"/>
      <c r="FZ23" s="179"/>
      <c r="GA23" s="179"/>
      <c r="GB23" s="179"/>
      <c r="GC23" s="179"/>
      <c r="GD23" s="179"/>
      <c r="GE23" s="179"/>
      <c r="GF23" s="179"/>
      <c r="GG23" s="179"/>
      <c r="GH23" s="179">
        <v>0</v>
      </c>
      <c r="GI23" s="179"/>
      <c r="GJ23" s="179"/>
      <c r="GK23" s="179">
        <v>0</v>
      </c>
      <c r="GL23" s="179"/>
      <c r="GM23" s="179"/>
      <c r="GN23" s="179"/>
      <c r="GO23" s="179"/>
      <c r="GP23" s="179"/>
      <c r="GQ23" s="179"/>
      <c r="GR23" s="179"/>
      <c r="GS23" s="179"/>
      <c r="GT23" s="179"/>
      <c r="GU23" s="179"/>
      <c r="GV23" s="179"/>
      <c r="GW23" s="179"/>
      <c r="GX23" s="179"/>
      <c r="GY23" s="179"/>
      <c r="GZ23" s="179"/>
      <c r="HA23" s="179"/>
      <c r="HB23" s="179"/>
      <c r="HC23" s="179"/>
      <c r="HD23" s="179"/>
      <c r="HE23" s="179"/>
      <c r="HF23" s="179"/>
      <c r="HG23" s="179"/>
      <c r="HH23" s="179"/>
      <c r="HI23" s="179"/>
      <c r="HJ23" s="179">
        <v>0</v>
      </c>
      <c r="HK23" s="179"/>
      <c r="HL23" s="179"/>
    </row>
    <row r="24" spans="1:220">
      <c r="A24" t="s">
        <v>318</v>
      </c>
      <c r="B24" t="s">
        <v>319</v>
      </c>
      <c r="C24" s="275">
        <v>60947</v>
      </c>
      <c r="D24" s="179">
        <v>0</v>
      </c>
      <c r="E24" s="179"/>
      <c r="F24" s="179"/>
      <c r="G24" s="179"/>
      <c r="H24" s="179"/>
      <c r="I24" s="179"/>
      <c r="J24" s="179"/>
      <c r="K24" s="179"/>
      <c r="L24" s="179"/>
      <c r="M24" s="179"/>
      <c r="N24" s="179"/>
      <c r="O24" s="179"/>
      <c r="P24" s="179"/>
      <c r="Q24" s="179"/>
      <c r="R24" s="179"/>
      <c r="S24" s="179"/>
      <c r="T24" s="179"/>
      <c r="U24" s="179">
        <v>0</v>
      </c>
      <c r="V24" s="179"/>
      <c r="W24" s="179"/>
      <c r="X24" s="179"/>
      <c r="Y24" s="179"/>
      <c r="Z24" s="179">
        <v>29075</v>
      </c>
      <c r="AA24" s="179"/>
      <c r="AB24" s="179"/>
      <c r="AC24" s="179"/>
      <c r="AD24" s="179"/>
      <c r="AE24" s="179"/>
      <c r="AF24" s="179"/>
      <c r="AG24" s="179"/>
      <c r="AH24" s="179"/>
      <c r="AI24" s="179"/>
      <c r="AJ24" s="179"/>
      <c r="AK24" s="179">
        <v>2175</v>
      </c>
      <c r="AL24" s="179">
        <v>3500</v>
      </c>
      <c r="AM24" s="179">
        <v>3300</v>
      </c>
      <c r="AN24" s="179">
        <v>2700</v>
      </c>
      <c r="AO24" s="179">
        <v>13500</v>
      </c>
      <c r="AP24" s="179">
        <v>2700</v>
      </c>
      <c r="AQ24" s="179"/>
      <c r="AR24" s="179"/>
      <c r="AS24" s="179"/>
      <c r="AT24" s="179"/>
      <c r="AU24" s="179"/>
      <c r="AV24" s="179"/>
      <c r="AW24" s="179"/>
      <c r="AX24" s="179"/>
      <c r="AY24" s="179"/>
      <c r="AZ24" s="179">
        <v>1200</v>
      </c>
      <c r="BA24" s="179"/>
      <c r="BB24" s="179"/>
      <c r="BC24" s="179"/>
      <c r="BD24" s="179"/>
      <c r="BE24" s="179"/>
      <c r="BF24" s="179">
        <v>0</v>
      </c>
      <c r="BG24" s="179"/>
      <c r="BH24" s="179"/>
      <c r="BI24" s="179"/>
      <c r="BJ24" s="179"/>
      <c r="BK24" s="179"/>
      <c r="BL24" s="179"/>
      <c r="BM24" s="179"/>
      <c r="BN24" s="179"/>
      <c r="BO24" s="179"/>
      <c r="BP24" s="179"/>
      <c r="BQ24" s="179"/>
      <c r="BR24" s="179"/>
      <c r="BS24" s="179"/>
      <c r="BT24" s="179">
        <v>0</v>
      </c>
      <c r="BU24" s="179"/>
      <c r="BV24" s="179"/>
      <c r="BW24" s="179"/>
      <c r="BX24" s="179"/>
      <c r="BY24" s="179"/>
      <c r="BZ24" s="179"/>
      <c r="CA24" s="179">
        <v>1020</v>
      </c>
      <c r="CB24" s="179"/>
      <c r="CC24" s="179"/>
      <c r="CD24" s="179"/>
      <c r="CE24" s="179"/>
      <c r="CF24" s="179"/>
      <c r="CG24" s="179"/>
      <c r="CH24" s="179"/>
      <c r="CI24" s="179"/>
      <c r="CJ24" s="179"/>
      <c r="CK24" s="179"/>
      <c r="CL24" s="179"/>
      <c r="CM24" s="179">
        <v>750</v>
      </c>
      <c r="CN24" s="179">
        <v>270</v>
      </c>
      <c r="CO24" s="179"/>
      <c r="CP24" s="179"/>
      <c r="CQ24" s="179"/>
      <c r="CR24" s="179"/>
      <c r="CS24" s="179"/>
      <c r="CT24" s="179"/>
      <c r="CU24" s="179">
        <v>11552</v>
      </c>
      <c r="CV24" s="179"/>
      <c r="CW24" s="179"/>
      <c r="CX24" s="179"/>
      <c r="CY24" s="179"/>
      <c r="CZ24" s="179"/>
      <c r="DA24" s="179"/>
      <c r="DB24" s="179"/>
      <c r="DC24" s="179"/>
      <c r="DD24" s="179"/>
      <c r="DE24" s="179"/>
      <c r="DF24" s="179"/>
      <c r="DG24" s="179"/>
      <c r="DH24" s="179">
        <v>5000</v>
      </c>
      <c r="DI24" s="179"/>
      <c r="DJ24" s="179"/>
      <c r="DK24" s="179"/>
      <c r="DL24" s="179"/>
      <c r="DM24" s="179"/>
      <c r="DN24" s="179"/>
      <c r="DO24" s="179"/>
      <c r="DP24" s="179"/>
      <c r="DQ24" s="179"/>
      <c r="DR24" s="179"/>
      <c r="DS24" s="179"/>
      <c r="DT24" s="179"/>
      <c r="DU24" s="179"/>
      <c r="DV24" s="179"/>
      <c r="DW24" s="179"/>
      <c r="DX24" s="179"/>
      <c r="DY24" s="179"/>
      <c r="DZ24" s="179"/>
      <c r="EA24" s="179"/>
      <c r="EB24" s="179"/>
      <c r="EC24" s="179"/>
      <c r="ED24" s="179"/>
      <c r="EE24" s="179"/>
      <c r="EF24" s="179"/>
      <c r="EG24" s="179">
        <v>4340</v>
      </c>
      <c r="EH24" s="179">
        <v>1700</v>
      </c>
      <c r="EI24" s="179"/>
      <c r="EJ24" s="179"/>
      <c r="EK24" s="179"/>
      <c r="EL24" s="179">
        <v>512</v>
      </c>
      <c r="EM24" s="179">
        <v>1200</v>
      </c>
      <c r="EN24" s="179"/>
      <c r="EO24" s="179"/>
      <c r="EP24" s="179">
        <v>1200</v>
      </c>
      <c r="EQ24" s="179"/>
      <c r="ER24" s="179"/>
      <c r="ES24" s="179"/>
      <c r="ET24" s="179">
        <v>0</v>
      </c>
      <c r="EU24" s="179"/>
      <c r="EV24" s="179"/>
      <c r="EW24" s="179"/>
      <c r="EX24" s="179"/>
      <c r="EY24" s="179">
        <v>2500</v>
      </c>
      <c r="EZ24" s="179"/>
      <c r="FA24" s="179">
        <v>2500</v>
      </c>
      <c r="FB24" s="179"/>
      <c r="FC24" s="179"/>
      <c r="FD24" s="179">
        <v>0</v>
      </c>
      <c r="FE24" s="179"/>
      <c r="FF24" s="179"/>
      <c r="FG24" s="179"/>
      <c r="FH24" s="179"/>
      <c r="FI24" s="179">
        <v>0</v>
      </c>
      <c r="FJ24" s="179"/>
      <c r="FK24" s="179"/>
      <c r="FL24" s="179"/>
      <c r="FM24" s="179">
        <v>0</v>
      </c>
      <c r="FN24" s="179"/>
      <c r="FO24" s="179"/>
      <c r="FP24" s="179"/>
      <c r="FQ24" s="179"/>
      <c r="FR24" s="179"/>
      <c r="FS24" s="179">
        <v>0</v>
      </c>
      <c r="FT24" s="179"/>
      <c r="FU24" s="179"/>
      <c r="FV24" s="179"/>
      <c r="FW24" s="179"/>
      <c r="FX24" s="179">
        <v>0</v>
      </c>
      <c r="FY24" s="179"/>
      <c r="FZ24" s="179"/>
      <c r="GA24" s="179"/>
      <c r="GB24" s="179"/>
      <c r="GC24" s="179"/>
      <c r="GD24" s="179"/>
      <c r="GE24" s="179"/>
      <c r="GF24" s="179"/>
      <c r="GG24" s="179"/>
      <c r="GH24" s="179">
        <v>0</v>
      </c>
      <c r="GI24" s="179"/>
      <c r="GJ24" s="179"/>
      <c r="GK24" s="179">
        <v>0</v>
      </c>
      <c r="GL24" s="179"/>
      <c r="GM24" s="179"/>
      <c r="GN24" s="179"/>
      <c r="GO24" s="179"/>
      <c r="GP24" s="179"/>
      <c r="GQ24" s="179"/>
      <c r="GR24" s="179"/>
      <c r="GS24" s="179"/>
      <c r="GT24" s="179"/>
      <c r="GU24" s="179"/>
      <c r="GV24" s="179"/>
      <c r="GW24" s="179"/>
      <c r="GX24" s="179"/>
      <c r="GY24" s="179"/>
      <c r="GZ24" s="179"/>
      <c r="HA24" s="179"/>
      <c r="HB24" s="179"/>
      <c r="HC24" s="179"/>
      <c r="HD24" s="179"/>
      <c r="HE24" s="179"/>
      <c r="HF24" s="179"/>
      <c r="HG24" s="179"/>
      <c r="HH24" s="179"/>
      <c r="HI24" s="179"/>
      <c r="HJ24" s="179">
        <v>15600</v>
      </c>
      <c r="HK24" s="179">
        <v>15600</v>
      </c>
      <c r="HL24" s="179"/>
    </row>
    <row r="25" spans="1:220">
      <c r="A25" t="s">
        <v>320</v>
      </c>
      <c r="B25" t="s">
        <v>321</v>
      </c>
      <c r="C25" s="275">
        <v>750</v>
      </c>
      <c r="D25" s="179">
        <v>0</v>
      </c>
      <c r="E25" s="179"/>
      <c r="F25" s="179"/>
      <c r="G25" s="179"/>
      <c r="H25" s="179"/>
      <c r="I25" s="179"/>
      <c r="J25" s="179"/>
      <c r="K25" s="179"/>
      <c r="L25" s="179"/>
      <c r="M25" s="179"/>
      <c r="N25" s="179"/>
      <c r="O25" s="179"/>
      <c r="P25" s="179"/>
      <c r="Q25" s="179"/>
      <c r="R25" s="179"/>
      <c r="S25" s="179"/>
      <c r="T25" s="179"/>
      <c r="U25" s="179">
        <v>0</v>
      </c>
      <c r="V25" s="179"/>
      <c r="W25" s="179"/>
      <c r="X25" s="179"/>
      <c r="Y25" s="179"/>
      <c r="Z25" s="179">
        <v>0</v>
      </c>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v>0</v>
      </c>
      <c r="BG25" s="179"/>
      <c r="BH25" s="179"/>
      <c r="BI25" s="179"/>
      <c r="BJ25" s="179"/>
      <c r="BK25" s="179"/>
      <c r="BL25" s="179"/>
      <c r="BM25" s="179"/>
      <c r="BN25" s="179"/>
      <c r="BO25" s="179"/>
      <c r="BP25" s="179"/>
      <c r="BQ25" s="179"/>
      <c r="BR25" s="179"/>
      <c r="BS25" s="179"/>
      <c r="BT25" s="179">
        <v>0</v>
      </c>
      <c r="BU25" s="179"/>
      <c r="BV25" s="179"/>
      <c r="BW25" s="179"/>
      <c r="BX25" s="179"/>
      <c r="BY25" s="179"/>
      <c r="BZ25" s="179"/>
      <c r="CA25" s="179">
        <v>0</v>
      </c>
      <c r="CB25" s="179"/>
      <c r="CC25" s="179"/>
      <c r="CD25" s="179"/>
      <c r="CE25" s="179"/>
      <c r="CF25" s="179"/>
      <c r="CG25" s="179"/>
      <c r="CH25" s="179"/>
      <c r="CI25" s="179"/>
      <c r="CJ25" s="179"/>
      <c r="CK25" s="179"/>
      <c r="CL25" s="179"/>
      <c r="CM25" s="179"/>
      <c r="CN25" s="179"/>
      <c r="CO25" s="179"/>
      <c r="CP25" s="179"/>
      <c r="CQ25" s="179"/>
      <c r="CR25" s="179"/>
      <c r="CS25" s="179"/>
      <c r="CT25" s="179"/>
      <c r="CU25" s="179">
        <v>750</v>
      </c>
      <c r="CV25" s="179"/>
      <c r="CW25" s="179"/>
      <c r="CX25" s="179"/>
      <c r="CY25" s="179"/>
      <c r="CZ25" s="179"/>
      <c r="DA25" s="179"/>
      <c r="DB25" s="179"/>
      <c r="DC25" s="179"/>
      <c r="DD25" s="179"/>
      <c r="DE25" s="179"/>
      <c r="DF25" s="179"/>
      <c r="DG25" s="179"/>
      <c r="DH25" s="179"/>
      <c r="DI25" s="179"/>
      <c r="DJ25" s="179"/>
      <c r="DK25" s="179"/>
      <c r="DL25" s="179"/>
      <c r="DM25" s="179"/>
      <c r="DN25" s="179"/>
      <c r="DO25" s="179"/>
      <c r="DP25" s="179"/>
      <c r="DQ25" s="179"/>
      <c r="DR25" s="179"/>
      <c r="DS25" s="179"/>
      <c r="DT25" s="179"/>
      <c r="DU25" s="179"/>
      <c r="DV25" s="179"/>
      <c r="DW25" s="179"/>
      <c r="DX25" s="179"/>
      <c r="DY25" s="179"/>
      <c r="DZ25" s="179"/>
      <c r="EA25" s="179"/>
      <c r="EB25" s="179"/>
      <c r="EC25" s="179"/>
      <c r="ED25" s="179"/>
      <c r="EE25" s="179"/>
      <c r="EF25" s="179"/>
      <c r="EG25" s="179"/>
      <c r="EH25" s="179"/>
      <c r="EI25" s="179"/>
      <c r="EJ25" s="179"/>
      <c r="EK25" s="179"/>
      <c r="EL25" s="179">
        <v>750</v>
      </c>
      <c r="EM25" s="179">
        <v>0</v>
      </c>
      <c r="EN25" s="179"/>
      <c r="EO25" s="179"/>
      <c r="EP25" s="179"/>
      <c r="EQ25" s="179"/>
      <c r="ER25" s="179"/>
      <c r="ES25" s="179"/>
      <c r="ET25" s="179">
        <v>0</v>
      </c>
      <c r="EU25" s="179"/>
      <c r="EV25" s="179"/>
      <c r="EW25" s="179"/>
      <c r="EX25" s="179"/>
      <c r="EY25" s="179">
        <v>0</v>
      </c>
      <c r="EZ25" s="179"/>
      <c r="FA25" s="179"/>
      <c r="FB25" s="179"/>
      <c r="FC25" s="179"/>
      <c r="FD25" s="179">
        <v>0</v>
      </c>
      <c r="FE25" s="179"/>
      <c r="FF25" s="179"/>
      <c r="FG25" s="179"/>
      <c r="FH25" s="179"/>
      <c r="FI25" s="179">
        <v>0</v>
      </c>
      <c r="FJ25" s="179"/>
      <c r="FK25" s="179"/>
      <c r="FL25" s="179"/>
      <c r="FM25" s="179">
        <v>0</v>
      </c>
      <c r="FN25" s="179"/>
      <c r="FO25" s="179"/>
      <c r="FP25" s="179"/>
      <c r="FQ25" s="179"/>
      <c r="FR25" s="179"/>
      <c r="FS25" s="179">
        <v>0</v>
      </c>
      <c r="FT25" s="179"/>
      <c r="FU25" s="179"/>
      <c r="FV25" s="179"/>
      <c r="FW25" s="179"/>
      <c r="FX25" s="179">
        <v>0</v>
      </c>
      <c r="FY25" s="179"/>
      <c r="FZ25" s="179"/>
      <c r="GA25" s="179"/>
      <c r="GB25" s="179"/>
      <c r="GC25" s="179"/>
      <c r="GD25" s="179"/>
      <c r="GE25" s="179"/>
      <c r="GF25" s="179"/>
      <c r="GG25" s="179"/>
      <c r="GH25" s="179">
        <v>0</v>
      </c>
      <c r="GI25" s="179"/>
      <c r="GJ25" s="179"/>
      <c r="GK25" s="179">
        <v>0</v>
      </c>
      <c r="GL25" s="179"/>
      <c r="GM25" s="179"/>
      <c r="GN25" s="179"/>
      <c r="GO25" s="179"/>
      <c r="GP25" s="179"/>
      <c r="GQ25" s="179"/>
      <c r="GR25" s="179"/>
      <c r="GS25" s="179"/>
      <c r="GT25" s="179"/>
      <c r="GU25" s="179"/>
      <c r="GV25" s="179"/>
      <c r="GW25" s="179"/>
      <c r="GX25" s="179"/>
      <c r="GY25" s="179"/>
      <c r="GZ25" s="179"/>
      <c r="HA25" s="179"/>
      <c r="HB25" s="179"/>
      <c r="HC25" s="179"/>
      <c r="HD25" s="179"/>
      <c r="HE25" s="179"/>
      <c r="HF25" s="179"/>
      <c r="HG25" s="179"/>
      <c r="HH25" s="179"/>
      <c r="HI25" s="179"/>
      <c r="HJ25" s="179">
        <v>0</v>
      </c>
      <c r="HK25" s="179"/>
      <c r="HL25" s="179"/>
    </row>
    <row r="26" spans="1:220">
      <c r="A26" t="s">
        <v>322</v>
      </c>
      <c r="B26" t="s">
        <v>323</v>
      </c>
      <c r="C26" s="275">
        <v>4770</v>
      </c>
      <c r="D26" s="179">
        <v>0</v>
      </c>
      <c r="E26" s="179"/>
      <c r="F26" s="179"/>
      <c r="G26" s="179"/>
      <c r="H26" s="179"/>
      <c r="I26" s="179"/>
      <c r="J26" s="179"/>
      <c r="K26" s="179"/>
      <c r="L26" s="179"/>
      <c r="M26" s="179"/>
      <c r="N26" s="179"/>
      <c r="O26" s="179"/>
      <c r="P26" s="179"/>
      <c r="Q26" s="179"/>
      <c r="R26" s="179"/>
      <c r="S26" s="179"/>
      <c r="T26" s="179"/>
      <c r="U26" s="179">
        <v>0</v>
      </c>
      <c r="V26" s="179"/>
      <c r="W26" s="179"/>
      <c r="X26" s="179"/>
      <c r="Y26" s="179"/>
      <c r="Z26" s="179">
        <v>0</v>
      </c>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v>0</v>
      </c>
      <c r="BG26" s="179"/>
      <c r="BH26" s="179"/>
      <c r="BI26" s="179"/>
      <c r="BJ26" s="179"/>
      <c r="BK26" s="179"/>
      <c r="BL26" s="179"/>
      <c r="BM26" s="179"/>
      <c r="BN26" s="179"/>
      <c r="BO26" s="179"/>
      <c r="BP26" s="179"/>
      <c r="BQ26" s="179"/>
      <c r="BR26" s="179"/>
      <c r="BS26" s="179"/>
      <c r="BT26" s="179">
        <v>0</v>
      </c>
      <c r="BU26" s="179"/>
      <c r="BV26" s="179"/>
      <c r="BW26" s="179"/>
      <c r="BX26" s="179"/>
      <c r="BY26" s="179"/>
      <c r="BZ26" s="179"/>
      <c r="CA26" s="179">
        <v>0</v>
      </c>
      <c r="CB26" s="179"/>
      <c r="CC26" s="179"/>
      <c r="CD26" s="179"/>
      <c r="CE26" s="179"/>
      <c r="CF26" s="179"/>
      <c r="CG26" s="179"/>
      <c r="CH26" s="179"/>
      <c r="CI26" s="179"/>
      <c r="CJ26" s="179"/>
      <c r="CK26" s="179"/>
      <c r="CL26" s="179"/>
      <c r="CM26" s="179"/>
      <c r="CN26" s="179"/>
      <c r="CO26" s="179"/>
      <c r="CP26" s="179"/>
      <c r="CQ26" s="179"/>
      <c r="CR26" s="179"/>
      <c r="CS26" s="179"/>
      <c r="CT26" s="179"/>
      <c r="CU26" s="179">
        <v>4770</v>
      </c>
      <c r="CV26" s="179"/>
      <c r="CW26" s="179"/>
      <c r="CX26" s="179"/>
      <c r="CY26" s="179"/>
      <c r="CZ26" s="179"/>
      <c r="DA26" s="179"/>
      <c r="DB26" s="179"/>
      <c r="DC26" s="179"/>
      <c r="DD26" s="179"/>
      <c r="DE26" s="179"/>
      <c r="DF26" s="179"/>
      <c r="DG26" s="179"/>
      <c r="DH26" s="179"/>
      <c r="DI26" s="179"/>
      <c r="DJ26" s="179"/>
      <c r="DK26" s="179"/>
      <c r="DL26" s="179"/>
      <c r="DM26" s="179">
        <v>430</v>
      </c>
      <c r="DN26" s="179"/>
      <c r="DO26" s="179"/>
      <c r="DP26" s="179"/>
      <c r="DQ26" s="179"/>
      <c r="DR26" s="179"/>
      <c r="DS26" s="179"/>
      <c r="DT26" s="179"/>
      <c r="DU26" s="179"/>
      <c r="DV26" s="179"/>
      <c r="DW26" s="179">
        <v>2400</v>
      </c>
      <c r="DX26" s="179"/>
      <c r="DY26" s="179"/>
      <c r="DZ26" s="179"/>
      <c r="EA26" s="179"/>
      <c r="EB26" s="179"/>
      <c r="EC26" s="179">
        <v>1700</v>
      </c>
      <c r="ED26" s="179"/>
      <c r="EE26" s="179"/>
      <c r="EF26" s="179"/>
      <c r="EG26" s="179"/>
      <c r="EH26" s="179"/>
      <c r="EI26" s="179"/>
      <c r="EJ26" s="179"/>
      <c r="EK26" s="179">
        <v>240</v>
      </c>
      <c r="EL26" s="179"/>
      <c r="EM26" s="179">
        <v>0</v>
      </c>
      <c r="EN26" s="179"/>
      <c r="EO26" s="179"/>
      <c r="EP26" s="179"/>
      <c r="EQ26" s="179"/>
      <c r="ER26" s="179"/>
      <c r="ES26" s="179"/>
      <c r="ET26" s="179">
        <v>0</v>
      </c>
      <c r="EU26" s="179"/>
      <c r="EV26" s="179"/>
      <c r="EW26" s="179"/>
      <c r="EX26" s="179"/>
      <c r="EY26" s="179">
        <v>0</v>
      </c>
      <c r="EZ26" s="179"/>
      <c r="FA26" s="179"/>
      <c r="FB26" s="179"/>
      <c r="FC26" s="179"/>
      <c r="FD26" s="179">
        <v>0</v>
      </c>
      <c r="FE26" s="179"/>
      <c r="FF26" s="179"/>
      <c r="FG26" s="179"/>
      <c r="FH26" s="179"/>
      <c r="FI26" s="179">
        <v>0</v>
      </c>
      <c r="FJ26" s="179"/>
      <c r="FK26" s="179"/>
      <c r="FL26" s="179"/>
      <c r="FM26" s="179">
        <v>0</v>
      </c>
      <c r="FN26" s="179"/>
      <c r="FO26" s="179"/>
      <c r="FP26" s="179"/>
      <c r="FQ26" s="179"/>
      <c r="FR26" s="179"/>
      <c r="FS26" s="179">
        <v>0</v>
      </c>
      <c r="FT26" s="179"/>
      <c r="FU26" s="179"/>
      <c r="FV26" s="179"/>
      <c r="FW26" s="179"/>
      <c r="FX26" s="179">
        <v>0</v>
      </c>
      <c r="FY26" s="179"/>
      <c r="FZ26" s="179"/>
      <c r="GA26" s="179"/>
      <c r="GB26" s="179"/>
      <c r="GC26" s="179"/>
      <c r="GD26" s="179"/>
      <c r="GE26" s="179"/>
      <c r="GF26" s="179"/>
      <c r="GG26" s="179"/>
      <c r="GH26" s="179">
        <v>0</v>
      </c>
      <c r="GI26" s="179"/>
      <c r="GJ26" s="179"/>
      <c r="GK26" s="179">
        <v>0</v>
      </c>
      <c r="GL26" s="179"/>
      <c r="GM26" s="179"/>
      <c r="GN26" s="179"/>
      <c r="GO26" s="179"/>
      <c r="GP26" s="179"/>
      <c r="GQ26" s="179"/>
      <c r="GR26" s="179"/>
      <c r="GS26" s="179"/>
      <c r="GT26" s="179"/>
      <c r="GU26" s="179"/>
      <c r="GV26" s="179"/>
      <c r="GW26" s="179"/>
      <c r="GX26" s="179"/>
      <c r="GY26" s="179"/>
      <c r="GZ26" s="179"/>
      <c r="HA26" s="179"/>
      <c r="HB26" s="179"/>
      <c r="HC26" s="179"/>
      <c r="HD26" s="179"/>
      <c r="HE26" s="179"/>
      <c r="HF26" s="179"/>
      <c r="HG26" s="179"/>
      <c r="HH26" s="179"/>
      <c r="HI26" s="179"/>
      <c r="HJ26" s="179">
        <v>0</v>
      </c>
      <c r="HK26" s="179"/>
      <c r="HL26" s="179"/>
    </row>
    <row r="27" spans="1:220">
      <c r="A27" t="s">
        <v>324</v>
      </c>
      <c r="B27" t="s">
        <v>325</v>
      </c>
      <c r="C27" s="275">
        <v>7000</v>
      </c>
      <c r="D27" s="179">
        <v>0</v>
      </c>
      <c r="E27" s="179"/>
      <c r="F27" s="179"/>
      <c r="G27" s="179"/>
      <c r="H27" s="179"/>
      <c r="I27" s="179"/>
      <c r="J27" s="179"/>
      <c r="K27" s="179"/>
      <c r="L27" s="179"/>
      <c r="M27" s="179"/>
      <c r="N27" s="179"/>
      <c r="O27" s="179"/>
      <c r="P27" s="179"/>
      <c r="Q27" s="179"/>
      <c r="R27" s="179"/>
      <c r="S27" s="179"/>
      <c r="T27" s="179"/>
      <c r="U27" s="179">
        <v>0</v>
      </c>
      <c r="V27" s="179"/>
      <c r="W27" s="179"/>
      <c r="X27" s="179"/>
      <c r="Y27" s="179"/>
      <c r="Z27" s="179">
        <v>0</v>
      </c>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c r="BC27" s="179"/>
      <c r="BD27" s="179"/>
      <c r="BE27" s="179"/>
      <c r="BF27" s="179">
        <v>500</v>
      </c>
      <c r="BG27" s="179"/>
      <c r="BH27" s="179"/>
      <c r="BI27" s="179"/>
      <c r="BJ27" s="179"/>
      <c r="BK27" s="179">
        <v>500</v>
      </c>
      <c r="BL27" s="179"/>
      <c r="BM27" s="179"/>
      <c r="BN27" s="179"/>
      <c r="BO27" s="179"/>
      <c r="BP27" s="179"/>
      <c r="BQ27" s="179"/>
      <c r="BR27" s="179"/>
      <c r="BS27" s="179"/>
      <c r="BT27" s="179">
        <v>0</v>
      </c>
      <c r="BU27" s="179"/>
      <c r="BV27" s="179"/>
      <c r="BW27" s="179"/>
      <c r="BX27" s="179"/>
      <c r="BY27" s="179"/>
      <c r="BZ27" s="179"/>
      <c r="CA27" s="179">
        <v>0</v>
      </c>
      <c r="CB27" s="179"/>
      <c r="CC27" s="179"/>
      <c r="CD27" s="179"/>
      <c r="CE27" s="179"/>
      <c r="CF27" s="179"/>
      <c r="CG27" s="179"/>
      <c r="CH27" s="179"/>
      <c r="CI27" s="179"/>
      <c r="CJ27" s="179"/>
      <c r="CK27" s="179"/>
      <c r="CL27" s="179"/>
      <c r="CM27" s="179"/>
      <c r="CN27" s="179"/>
      <c r="CO27" s="179"/>
      <c r="CP27" s="179"/>
      <c r="CQ27" s="179"/>
      <c r="CR27" s="179"/>
      <c r="CS27" s="179"/>
      <c r="CT27" s="179"/>
      <c r="CU27" s="179">
        <v>0</v>
      </c>
      <c r="CV27" s="179"/>
      <c r="CW27" s="179"/>
      <c r="CX27" s="179"/>
      <c r="CY27" s="179"/>
      <c r="CZ27" s="179"/>
      <c r="DA27" s="179"/>
      <c r="DB27" s="179"/>
      <c r="DC27" s="179"/>
      <c r="DD27" s="179"/>
      <c r="DE27" s="179"/>
      <c r="DF27" s="179"/>
      <c r="DG27" s="179"/>
      <c r="DH27" s="179"/>
      <c r="DI27" s="179"/>
      <c r="DJ27" s="179"/>
      <c r="DK27" s="179"/>
      <c r="DL27" s="179"/>
      <c r="DM27" s="179"/>
      <c r="DN27" s="179"/>
      <c r="DO27" s="179"/>
      <c r="DP27" s="179"/>
      <c r="DQ27" s="179"/>
      <c r="DR27" s="179"/>
      <c r="DS27" s="179"/>
      <c r="DT27" s="179"/>
      <c r="DU27" s="179"/>
      <c r="DV27" s="179"/>
      <c r="DW27" s="179"/>
      <c r="DX27" s="179"/>
      <c r="DY27" s="179"/>
      <c r="DZ27" s="179"/>
      <c r="EA27" s="179"/>
      <c r="EB27" s="179"/>
      <c r="EC27" s="179"/>
      <c r="ED27" s="179"/>
      <c r="EE27" s="179"/>
      <c r="EF27" s="179"/>
      <c r="EG27" s="179"/>
      <c r="EH27" s="179"/>
      <c r="EI27" s="179"/>
      <c r="EJ27" s="179"/>
      <c r="EK27" s="179"/>
      <c r="EL27" s="179"/>
      <c r="EM27" s="179">
        <v>500</v>
      </c>
      <c r="EN27" s="179"/>
      <c r="EO27" s="179"/>
      <c r="EP27" s="179">
        <v>500</v>
      </c>
      <c r="EQ27" s="179"/>
      <c r="ER27" s="179"/>
      <c r="ES27" s="179"/>
      <c r="ET27" s="179">
        <v>0</v>
      </c>
      <c r="EU27" s="179"/>
      <c r="EV27" s="179"/>
      <c r="EW27" s="179"/>
      <c r="EX27" s="179"/>
      <c r="EY27" s="179">
        <v>0</v>
      </c>
      <c r="EZ27" s="179"/>
      <c r="FA27" s="179"/>
      <c r="FB27" s="179"/>
      <c r="FC27" s="179"/>
      <c r="FD27" s="179">
        <v>0</v>
      </c>
      <c r="FE27" s="179"/>
      <c r="FF27" s="179"/>
      <c r="FG27" s="179"/>
      <c r="FH27" s="179"/>
      <c r="FI27" s="179">
        <v>0</v>
      </c>
      <c r="FJ27" s="179"/>
      <c r="FK27" s="179"/>
      <c r="FL27" s="179"/>
      <c r="FM27" s="179">
        <v>0</v>
      </c>
      <c r="FN27" s="179"/>
      <c r="FO27" s="179"/>
      <c r="FP27" s="179"/>
      <c r="FQ27" s="179"/>
      <c r="FR27" s="179"/>
      <c r="FS27" s="179">
        <v>0</v>
      </c>
      <c r="FT27" s="179"/>
      <c r="FU27" s="179"/>
      <c r="FV27" s="179"/>
      <c r="FW27" s="179"/>
      <c r="FX27" s="179">
        <v>0</v>
      </c>
      <c r="FY27" s="179"/>
      <c r="FZ27" s="179"/>
      <c r="GA27" s="179"/>
      <c r="GB27" s="179"/>
      <c r="GC27" s="179"/>
      <c r="GD27" s="179"/>
      <c r="GE27" s="179"/>
      <c r="GF27" s="179"/>
      <c r="GG27" s="179"/>
      <c r="GH27" s="179">
        <v>0</v>
      </c>
      <c r="GI27" s="179"/>
      <c r="GJ27" s="179"/>
      <c r="GK27" s="179">
        <v>0</v>
      </c>
      <c r="GL27" s="179"/>
      <c r="GM27" s="179"/>
      <c r="GN27" s="179"/>
      <c r="GO27" s="179"/>
      <c r="GP27" s="179"/>
      <c r="GQ27" s="179"/>
      <c r="GR27" s="179"/>
      <c r="GS27" s="179"/>
      <c r="GT27" s="179"/>
      <c r="GU27" s="179"/>
      <c r="GV27" s="179"/>
      <c r="GW27" s="179"/>
      <c r="GX27" s="179"/>
      <c r="GY27" s="179"/>
      <c r="GZ27" s="179"/>
      <c r="HA27" s="179"/>
      <c r="HB27" s="179"/>
      <c r="HC27" s="179"/>
      <c r="HD27" s="179"/>
      <c r="HE27" s="179"/>
      <c r="HF27" s="179"/>
      <c r="HG27" s="179"/>
      <c r="HH27" s="179"/>
      <c r="HI27" s="179"/>
      <c r="HJ27" s="179">
        <v>6000</v>
      </c>
      <c r="HK27" s="179">
        <v>6000</v>
      </c>
      <c r="HL27" s="179"/>
    </row>
    <row r="28" spans="1:220">
      <c r="A28" t="s">
        <v>326</v>
      </c>
      <c r="B28" t="s">
        <v>327</v>
      </c>
      <c r="C28" s="275">
        <v>33195</v>
      </c>
      <c r="D28" s="179">
        <v>0</v>
      </c>
      <c r="E28" s="179"/>
      <c r="F28" s="179"/>
      <c r="G28" s="179"/>
      <c r="H28" s="179"/>
      <c r="I28" s="179"/>
      <c r="J28" s="179"/>
      <c r="K28" s="179"/>
      <c r="L28" s="179"/>
      <c r="M28" s="179"/>
      <c r="N28" s="179"/>
      <c r="O28" s="179"/>
      <c r="P28" s="179"/>
      <c r="Q28" s="179"/>
      <c r="R28" s="179"/>
      <c r="S28" s="179"/>
      <c r="T28" s="179"/>
      <c r="U28" s="179">
        <v>0</v>
      </c>
      <c r="V28" s="179"/>
      <c r="W28" s="179"/>
      <c r="X28" s="179"/>
      <c r="Y28" s="179"/>
      <c r="Z28" s="179">
        <v>20095</v>
      </c>
      <c r="AA28" s="179"/>
      <c r="AB28" s="179"/>
      <c r="AC28" s="179"/>
      <c r="AD28" s="179"/>
      <c r="AE28" s="179"/>
      <c r="AF28" s="179"/>
      <c r="AG28" s="179"/>
      <c r="AH28" s="179"/>
      <c r="AI28" s="179"/>
      <c r="AJ28" s="179"/>
      <c r="AK28" s="179">
        <v>6100</v>
      </c>
      <c r="AL28" s="179">
        <v>700</v>
      </c>
      <c r="AM28" s="179">
        <v>2795</v>
      </c>
      <c r="AN28" s="179"/>
      <c r="AO28" s="179">
        <v>10000</v>
      </c>
      <c r="AP28" s="179">
        <v>500</v>
      </c>
      <c r="AQ28" s="179"/>
      <c r="AR28" s="179"/>
      <c r="AS28" s="179"/>
      <c r="AT28" s="179"/>
      <c r="AU28" s="179"/>
      <c r="AV28" s="179"/>
      <c r="AW28" s="179"/>
      <c r="AX28" s="179"/>
      <c r="AY28" s="179"/>
      <c r="AZ28" s="179"/>
      <c r="BA28" s="179"/>
      <c r="BB28" s="179"/>
      <c r="BC28" s="179"/>
      <c r="BD28" s="179"/>
      <c r="BE28" s="179"/>
      <c r="BF28" s="179">
        <v>0</v>
      </c>
      <c r="BG28" s="179"/>
      <c r="BH28" s="179"/>
      <c r="BI28" s="179"/>
      <c r="BJ28" s="179"/>
      <c r="BK28" s="179"/>
      <c r="BL28" s="179"/>
      <c r="BM28" s="179"/>
      <c r="BN28" s="179"/>
      <c r="BO28" s="179"/>
      <c r="BP28" s="179"/>
      <c r="BQ28" s="179"/>
      <c r="BR28" s="179"/>
      <c r="BS28" s="179"/>
      <c r="BT28" s="179">
        <v>0</v>
      </c>
      <c r="BU28" s="179"/>
      <c r="BV28" s="179"/>
      <c r="BW28" s="179"/>
      <c r="BX28" s="179"/>
      <c r="BY28" s="179"/>
      <c r="BZ28" s="179"/>
      <c r="CA28" s="179">
        <v>0</v>
      </c>
      <c r="CB28" s="179"/>
      <c r="CC28" s="179"/>
      <c r="CD28" s="179"/>
      <c r="CE28" s="179"/>
      <c r="CF28" s="179"/>
      <c r="CG28" s="179"/>
      <c r="CH28" s="179"/>
      <c r="CI28" s="179"/>
      <c r="CJ28" s="179"/>
      <c r="CK28" s="179"/>
      <c r="CL28" s="179"/>
      <c r="CM28" s="179"/>
      <c r="CN28" s="179"/>
      <c r="CO28" s="179"/>
      <c r="CP28" s="179"/>
      <c r="CQ28" s="179"/>
      <c r="CR28" s="179"/>
      <c r="CS28" s="179"/>
      <c r="CT28" s="179"/>
      <c r="CU28" s="179">
        <v>0</v>
      </c>
      <c r="CV28" s="179"/>
      <c r="CW28" s="179"/>
      <c r="CX28" s="179"/>
      <c r="CY28" s="179"/>
      <c r="CZ28" s="179"/>
      <c r="DA28" s="179"/>
      <c r="DB28" s="179"/>
      <c r="DC28" s="179"/>
      <c r="DD28" s="179"/>
      <c r="DE28" s="179"/>
      <c r="DF28" s="179"/>
      <c r="DG28" s="179"/>
      <c r="DH28" s="179"/>
      <c r="DI28" s="179"/>
      <c r="DJ28" s="179"/>
      <c r="DK28" s="179"/>
      <c r="DL28" s="179"/>
      <c r="DM28" s="179"/>
      <c r="DN28" s="179"/>
      <c r="DO28" s="179"/>
      <c r="DP28" s="179"/>
      <c r="DQ28" s="179"/>
      <c r="DR28" s="179"/>
      <c r="DS28" s="179"/>
      <c r="DT28" s="179"/>
      <c r="DU28" s="179"/>
      <c r="DV28" s="179"/>
      <c r="DW28" s="179"/>
      <c r="DX28" s="179"/>
      <c r="DY28" s="179"/>
      <c r="DZ28" s="179"/>
      <c r="EA28" s="179"/>
      <c r="EB28" s="179"/>
      <c r="EC28" s="179"/>
      <c r="ED28" s="179"/>
      <c r="EE28" s="179"/>
      <c r="EF28" s="179"/>
      <c r="EG28" s="179"/>
      <c r="EH28" s="179"/>
      <c r="EI28" s="179"/>
      <c r="EJ28" s="179"/>
      <c r="EK28" s="179"/>
      <c r="EL28" s="179"/>
      <c r="EM28" s="179">
        <v>8100</v>
      </c>
      <c r="EN28" s="179">
        <v>7600</v>
      </c>
      <c r="EO28" s="179"/>
      <c r="EP28" s="179">
        <v>500</v>
      </c>
      <c r="EQ28" s="179"/>
      <c r="ER28" s="179"/>
      <c r="ES28" s="179"/>
      <c r="ET28" s="179">
        <v>0</v>
      </c>
      <c r="EU28" s="179"/>
      <c r="EV28" s="179"/>
      <c r="EW28" s="179"/>
      <c r="EX28" s="179"/>
      <c r="EY28" s="179">
        <v>0</v>
      </c>
      <c r="EZ28" s="179"/>
      <c r="FA28" s="179"/>
      <c r="FB28" s="179"/>
      <c r="FC28" s="179"/>
      <c r="FD28" s="179">
        <v>0</v>
      </c>
      <c r="FE28" s="179"/>
      <c r="FF28" s="179"/>
      <c r="FG28" s="179"/>
      <c r="FH28" s="179"/>
      <c r="FI28" s="179">
        <v>0</v>
      </c>
      <c r="FJ28" s="179"/>
      <c r="FK28" s="179"/>
      <c r="FL28" s="179"/>
      <c r="FM28" s="179">
        <v>0</v>
      </c>
      <c r="FN28" s="179"/>
      <c r="FO28" s="179"/>
      <c r="FP28" s="179"/>
      <c r="FQ28" s="179"/>
      <c r="FR28" s="179"/>
      <c r="FS28" s="179">
        <v>0</v>
      </c>
      <c r="FT28" s="179"/>
      <c r="FU28" s="179"/>
      <c r="FV28" s="179"/>
      <c r="FW28" s="179"/>
      <c r="FX28" s="179">
        <v>0</v>
      </c>
      <c r="FY28" s="179"/>
      <c r="FZ28" s="179"/>
      <c r="GA28" s="179"/>
      <c r="GB28" s="179"/>
      <c r="GC28" s="179"/>
      <c r="GD28" s="179"/>
      <c r="GE28" s="179"/>
      <c r="GF28" s="179"/>
      <c r="GG28" s="179"/>
      <c r="GH28" s="179">
        <v>0</v>
      </c>
      <c r="GI28" s="179"/>
      <c r="GJ28" s="179"/>
      <c r="GK28" s="179">
        <v>0</v>
      </c>
      <c r="GL28" s="179"/>
      <c r="GM28" s="179"/>
      <c r="GN28" s="179"/>
      <c r="GO28" s="179"/>
      <c r="GP28" s="179"/>
      <c r="GQ28" s="179"/>
      <c r="GR28" s="179"/>
      <c r="GS28" s="179"/>
      <c r="GT28" s="179"/>
      <c r="GU28" s="179"/>
      <c r="GV28" s="179"/>
      <c r="GW28" s="179"/>
      <c r="GX28" s="179"/>
      <c r="GY28" s="179"/>
      <c r="GZ28" s="179"/>
      <c r="HA28" s="179"/>
      <c r="HB28" s="179"/>
      <c r="HC28" s="179"/>
      <c r="HD28" s="179"/>
      <c r="HE28" s="179"/>
      <c r="HF28" s="179"/>
      <c r="HG28" s="179"/>
      <c r="HH28" s="179"/>
      <c r="HI28" s="179"/>
      <c r="HJ28" s="179">
        <v>5000</v>
      </c>
      <c r="HK28" s="179">
        <v>5000</v>
      </c>
      <c r="HL28" s="179"/>
    </row>
    <row r="29" spans="1:220">
      <c r="A29" t="s">
        <v>328</v>
      </c>
      <c r="B29" t="s">
        <v>329</v>
      </c>
      <c r="C29" s="275">
        <v>2290</v>
      </c>
      <c r="D29" s="179">
        <v>0</v>
      </c>
      <c r="E29" s="179"/>
      <c r="F29" s="179"/>
      <c r="G29" s="179"/>
      <c r="H29" s="179"/>
      <c r="I29" s="179"/>
      <c r="J29" s="179"/>
      <c r="K29" s="179"/>
      <c r="L29" s="179"/>
      <c r="M29" s="179"/>
      <c r="N29" s="179"/>
      <c r="O29" s="179"/>
      <c r="P29" s="179"/>
      <c r="Q29" s="179"/>
      <c r="R29" s="179"/>
      <c r="S29" s="179"/>
      <c r="T29" s="179"/>
      <c r="U29" s="179">
        <v>0</v>
      </c>
      <c r="V29" s="179"/>
      <c r="W29" s="179"/>
      <c r="X29" s="179"/>
      <c r="Y29" s="179"/>
      <c r="Z29" s="179">
        <v>2290</v>
      </c>
      <c r="AA29" s="179"/>
      <c r="AB29" s="179"/>
      <c r="AC29" s="179"/>
      <c r="AD29" s="179"/>
      <c r="AE29" s="179"/>
      <c r="AF29" s="179"/>
      <c r="AG29" s="179"/>
      <c r="AH29" s="179"/>
      <c r="AI29" s="179"/>
      <c r="AJ29" s="179"/>
      <c r="AK29" s="179">
        <v>500</v>
      </c>
      <c r="AL29" s="179">
        <v>780</v>
      </c>
      <c r="AM29" s="179">
        <v>510</v>
      </c>
      <c r="AN29" s="179"/>
      <c r="AO29" s="179"/>
      <c r="AP29" s="179"/>
      <c r="AQ29" s="179"/>
      <c r="AR29" s="179"/>
      <c r="AS29" s="179"/>
      <c r="AT29" s="179"/>
      <c r="AU29" s="179"/>
      <c r="AV29" s="179"/>
      <c r="AW29" s="179"/>
      <c r="AX29" s="179"/>
      <c r="AY29" s="179"/>
      <c r="AZ29" s="179">
        <v>500</v>
      </c>
      <c r="BA29" s="179"/>
      <c r="BB29" s="179"/>
      <c r="BC29" s="179"/>
      <c r="BD29" s="179"/>
      <c r="BE29" s="179"/>
      <c r="BF29" s="179">
        <v>0</v>
      </c>
      <c r="BG29" s="179"/>
      <c r="BH29" s="179"/>
      <c r="BI29" s="179"/>
      <c r="BJ29" s="179"/>
      <c r="BK29" s="179"/>
      <c r="BL29" s="179"/>
      <c r="BM29" s="179"/>
      <c r="BN29" s="179"/>
      <c r="BO29" s="179"/>
      <c r="BP29" s="179"/>
      <c r="BQ29" s="179"/>
      <c r="BR29" s="179"/>
      <c r="BS29" s="179"/>
      <c r="BT29" s="179">
        <v>0</v>
      </c>
      <c r="BU29" s="179"/>
      <c r="BV29" s="179"/>
      <c r="BW29" s="179"/>
      <c r="BX29" s="179"/>
      <c r="BY29" s="179"/>
      <c r="BZ29" s="179"/>
      <c r="CA29" s="179">
        <v>0</v>
      </c>
      <c r="CB29" s="179"/>
      <c r="CC29" s="179"/>
      <c r="CD29" s="179"/>
      <c r="CE29" s="179"/>
      <c r="CF29" s="179"/>
      <c r="CG29" s="179"/>
      <c r="CH29" s="179"/>
      <c r="CI29" s="179"/>
      <c r="CJ29" s="179"/>
      <c r="CK29" s="179"/>
      <c r="CL29" s="179"/>
      <c r="CM29" s="179"/>
      <c r="CN29" s="179"/>
      <c r="CO29" s="179"/>
      <c r="CP29" s="179"/>
      <c r="CQ29" s="179"/>
      <c r="CR29" s="179"/>
      <c r="CS29" s="179"/>
      <c r="CT29" s="179"/>
      <c r="CU29" s="179">
        <v>0</v>
      </c>
      <c r="CV29" s="179"/>
      <c r="CW29" s="179"/>
      <c r="CX29" s="179"/>
      <c r="CY29" s="179"/>
      <c r="CZ29" s="179"/>
      <c r="DA29" s="179"/>
      <c r="DB29" s="179"/>
      <c r="DC29" s="179"/>
      <c r="DD29" s="179"/>
      <c r="DE29" s="179"/>
      <c r="DF29" s="179"/>
      <c r="DG29" s="179"/>
      <c r="DH29" s="179"/>
      <c r="DI29" s="179"/>
      <c r="DJ29" s="179"/>
      <c r="DK29" s="179"/>
      <c r="DL29" s="179"/>
      <c r="DM29" s="179"/>
      <c r="DN29" s="179"/>
      <c r="DO29" s="179"/>
      <c r="DP29" s="179"/>
      <c r="DQ29" s="179"/>
      <c r="DR29" s="179"/>
      <c r="DS29" s="179"/>
      <c r="DT29" s="179"/>
      <c r="DU29" s="179"/>
      <c r="DV29" s="179"/>
      <c r="DW29" s="179"/>
      <c r="DX29" s="179"/>
      <c r="DY29" s="179"/>
      <c r="DZ29" s="179"/>
      <c r="EA29" s="179"/>
      <c r="EB29" s="179"/>
      <c r="EC29" s="179"/>
      <c r="ED29" s="179"/>
      <c r="EE29" s="179"/>
      <c r="EF29" s="179"/>
      <c r="EG29" s="179"/>
      <c r="EH29" s="179"/>
      <c r="EI29" s="179"/>
      <c r="EJ29" s="179"/>
      <c r="EK29" s="179"/>
      <c r="EL29" s="179"/>
      <c r="EM29" s="179">
        <v>0</v>
      </c>
      <c r="EN29" s="179"/>
      <c r="EO29" s="179"/>
      <c r="EP29" s="179"/>
      <c r="EQ29" s="179"/>
      <c r="ER29" s="179"/>
      <c r="ES29" s="179"/>
      <c r="ET29" s="179">
        <v>0</v>
      </c>
      <c r="EU29" s="179"/>
      <c r="EV29" s="179"/>
      <c r="EW29" s="179"/>
      <c r="EX29" s="179"/>
      <c r="EY29" s="179">
        <v>0</v>
      </c>
      <c r="EZ29" s="179"/>
      <c r="FA29" s="179"/>
      <c r="FB29" s="179"/>
      <c r="FC29" s="179"/>
      <c r="FD29" s="179">
        <v>0</v>
      </c>
      <c r="FE29" s="179"/>
      <c r="FF29" s="179"/>
      <c r="FG29" s="179"/>
      <c r="FH29" s="179"/>
      <c r="FI29" s="179">
        <v>0</v>
      </c>
      <c r="FJ29" s="179"/>
      <c r="FK29" s="179"/>
      <c r="FL29" s="179"/>
      <c r="FM29" s="179">
        <v>0</v>
      </c>
      <c r="FN29" s="179"/>
      <c r="FO29" s="179"/>
      <c r="FP29" s="179"/>
      <c r="FQ29" s="179"/>
      <c r="FR29" s="179"/>
      <c r="FS29" s="179">
        <v>0</v>
      </c>
      <c r="FT29" s="179"/>
      <c r="FU29" s="179"/>
      <c r="FV29" s="179"/>
      <c r="FW29" s="179"/>
      <c r="FX29" s="179">
        <v>0</v>
      </c>
      <c r="FY29" s="179"/>
      <c r="FZ29" s="179"/>
      <c r="GA29" s="179"/>
      <c r="GB29" s="179"/>
      <c r="GC29" s="179"/>
      <c r="GD29" s="179"/>
      <c r="GE29" s="179"/>
      <c r="GF29" s="179"/>
      <c r="GG29" s="179"/>
      <c r="GH29" s="179">
        <v>0</v>
      </c>
      <c r="GI29" s="179"/>
      <c r="GJ29" s="179"/>
      <c r="GK29" s="179">
        <v>0</v>
      </c>
      <c r="GL29" s="179"/>
      <c r="GM29" s="179"/>
      <c r="GN29" s="179"/>
      <c r="GO29" s="179"/>
      <c r="GP29" s="179"/>
      <c r="GQ29" s="179"/>
      <c r="GR29" s="179"/>
      <c r="GS29" s="179"/>
      <c r="GT29" s="179"/>
      <c r="GU29" s="179"/>
      <c r="GV29" s="179"/>
      <c r="GW29" s="179"/>
      <c r="GX29" s="179"/>
      <c r="GY29" s="179"/>
      <c r="GZ29" s="179"/>
      <c r="HA29" s="179"/>
      <c r="HB29" s="179"/>
      <c r="HC29" s="179"/>
      <c r="HD29" s="179"/>
      <c r="HE29" s="179"/>
      <c r="HF29" s="179"/>
      <c r="HG29" s="179"/>
      <c r="HH29" s="179"/>
      <c r="HI29" s="179"/>
      <c r="HJ29" s="179">
        <v>0</v>
      </c>
      <c r="HK29" s="179"/>
      <c r="HL29" s="179"/>
    </row>
    <row r="30" spans="1:220">
      <c r="A30" t="s">
        <v>330</v>
      </c>
      <c r="B30" t="s">
        <v>331</v>
      </c>
      <c r="C30" s="275">
        <v>1530</v>
      </c>
      <c r="D30" s="179">
        <v>0</v>
      </c>
      <c r="E30" s="179"/>
      <c r="F30" s="179"/>
      <c r="G30" s="179"/>
      <c r="H30" s="179"/>
      <c r="I30" s="179"/>
      <c r="J30" s="179"/>
      <c r="K30" s="179"/>
      <c r="L30" s="179"/>
      <c r="M30" s="179"/>
      <c r="N30" s="179"/>
      <c r="O30" s="179"/>
      <c r="P30" s="179"/>
      <c r="Q30" s="179"/>
      <c r="R30" s="179"/>
      <c r="S30" s="179"/>
      <c r="T30" s="179"/>
      <c r="U30" s="179">
        <v>0</v>
      </c>
      <c r="V30" s="179"/>
      <c r="W30" s="179"/>
      <c r="X30" s="179"/>
      <c r="Y30" s="179"/>
      <c r="Z30" s="179">
        <v>1530</v>
      </c>
      <c r="AA30" s="179"/>
      <c r="AB30" s="179"/>
      <c r="AC30" s="179"/>
      <c r="AD30" s="179"/>
      <c r="AE30" s="179"/>
      <c r="AF30" s="179"/>
      <c r="AG30" s="179"/>
      <c r="AH30" s="179"/>
      <c r="AI30" s="179"/>
      <c r="AJ30" s="179"/>
      <c r="AK30" s="179">
        <v>600</v>
      </c>
      <c r="AL30" s="179">
        <v>250</v>
      </c>
      <c r="AM30" s="179">
        <v>180</v>
      </c>
      <c r="AN30" s="179"/>
      <c r="AO30" s="179"/>
      <c r="AP30" s="179"/>
      <c r="AQ30" s="179"/>
      <c r="AR30" s="179"/>
      <c r="AS30" s="179"/>
      <c r="AT30" s="179"/>
      <c r="AU30" s="179"/>
      <c r="AV30" s="179"/>
      <c r="AW30" s="179"/>
      <c r="AX30" s="179"/>
      <c r="AY30" s="179"/>
      <c r="AZ30" s="179">
        <v>500</v>
      </c>
      <c r="BA30" s="179"/>
      <c r="BB30" s="179"/>
      <c r="BC30" s="179"/>
      <c r="BD30" s="179"/>
      <c r="BE30" s="179"/>
      <c r="BF30" s="179">
        <v>0</v>
      </c>
      <c r="BG30" s="179"/>
      <c r="BH30" s="179"/>
      <c r="BI30" s="179"/>
      <c r="BJ30" s="179"/>
      <c r="BK30" s="179"/>
      <c r="BL30" s="179"/>
      <c r="BM30" s="179"/>
      <c r="BN30" s="179"/>
      <c r="BO30" s="179"/>
      <c r="BP30" s="179"/>
      <c r="BQ30" s="179"/>
      <c r="BR30" s="179"/>
      <c r="BS30" s="179"/>
      <c r="BT30" s="179">
        <v>0</v>
      </c>
      <c r="BU30" s="179"/>
      <c r="BV30" s="179"/>
      <c r="BW30" s="179"/>
      <c r="BX30" s="179"/>
      <c r="BY30" s="179"/>
      <c r="BZ30" s="179"/>
      <c r="CA30" s="179">
        <v>0</v>
      </c>
      <c r="CB30" s="179"/>
      <c r="CC30" s="179"/>
      <c r="CD30" s="179"/>
      <c r="CE30" s="179"/>
      <c r="CF30" s="179"/>
      <c r="CG30" s="179"/>
      <c r="CH30" s="179"/>
      <c r="CI30" s="179"/>
      <c r="CJ30" s="179"/>
      <c r="CK30" s="179"/>
      <c r="CL30" s="179"/>
      <c r="CM30" s="179"/>
      <c r="CN30" s="179"/>
      <c r="CO30" s="179"/>
      <c r="CP30" s="179"/>
      <c r="CQ30" s="179"/>
      <c r="CR30" s="179"/>
      <c r="CS30" s="179"/>
      <c r="CT30" s="179"/>
      <c r="CU30" s="179">
        <v>0</v>
      </c>
      <c r="CV30" s="179"/>
      <c r="CW30" s="179"/>
      <c r="CX30" s="179"/>
      <c r="CY30" s="179"/>
      <c r="CZ30" s="179"/>
      <c r="DA30" s="179"/>
      <c r="DB30" s="179"/>
      <c r="DC30" s="179"/>
      <c r="DD30" s="179"/>
      <c r="DE30" s="179"/>
      <c r="DF30" s="179"/>
      <c r="DG30" s="179"/>
      <c r="DH30" s="179"/>
      <c r="DI30" s="179"/>
      <c r="DJ30" s="179"/>
      <c r="DK30" s="179"/>
      <c r="DL30" s="179"/>
      <c r="DM30" s="179"/>
      <c r="DN30" s="179"/>
      <c r="DO30" s="179"/>
      <c r="DP30" s="179"/>
      <c r="DQ30" s="179"/>
      <c r="DR30" s="179"/>
      <c r="DS30" s="179"/>
      <c r="DT30" s="179"/>
      <c r="DU30" s="179"/>
      <c r="DV30" s="179"/>
      <c r="DW30" s="179"/>
      <c r="DX30" s="179"/>
      <c r="DY30" s="179"/>
      <c r="DZ30" s="179"/>
      <c r="EA30" s="179"/>
      <c r="EB30" s="179"/>
      <c r="EC30" s="179"/>
      <c r="ED30" s="179"/>
      <c r="EE30" s="179"/>
      <c r="EF30" s="179"/>
      <c r="EG30" s="179"/>
      <c r="EH30" s="179"/>
      <c r="EI30" s="179"/>
      <c r="EJ30" s="179"/>
      <c r="EK30" s="179"/>
      <c r="EL30" s="179"/>
      <c r="EM30" s="179">
        <v>0</v>
      </c>
      <c r="EN30" s="179"/>
      <c r="EO30" s="179"/>
      <c r="EP30" s="179"/>
      <c r="EQ30" s="179"/>
      <c r="ER30" s="179"/>
      <c r="ES30" s="179"/>
      <c r="ET30" s="179">
        <v>0</v>
      </c>
      <c r="EU30" s="179"/>
      <c r="EV30" s="179"/>
      <c r="EW30" s="179"/>
      <c r="EX30" s="179"/>
      <c r="EY30" s="179">
        <v>0</v>
      </c>
      <c r="EZ30" s="179"/>
      <c r="FA30" s="179"/>
      <c r="FB30" s="179"/>
      <c r="FC30" s="179"/>
      <c r="FD30" s="179">
        <v>0</v>
      </c>
      <c r="FE30" s="179"/>
      <c r="FF30" s="179"/>
      <c r="FG30" s="179"/>
      <c r="FH30" s="179"/>
      <c r="FI30" s="179">
        <v>0</v>
      </c>
      <c r="FJ30" s="179"/>
      <c r="FK30" s="179"/>
      <c r="FL30" s="179"/>
      <c r="FM30" s="179">
        <v>0</v>
      </c>
      <c r="FN30" s="179"/>
      <c r="FO30" s="179"/>
      <c r="FP30" s="179"/>
      <c r="FQ30" s="179"/>
      <c r="FR30" s="179"/>
      <c r="FS30" s="179">
        <v>0</v>
      </c>
      <c r="FT30" s="179"/>
      <c r="FU30" s="179"/>
      <c r="FV30" s="179"/>
      <c r="FW30" s="179"/>
      <c r="FX30" s="179">
        <v>0</v>
      </c>
      <c r="FY30" s="179"/>
      <c r="FZ30" s="179"/>
      <c r="GA30" s="179"/>
      <c r="GB30" s="179"/>
      <c r="GC30" s="179"/>
      <c r="GD30" s="179"/>
      <c r="GE30" s="179"/>
      <c r="GF30" s="179"/>
      <c r="GG30" s="179"/>
      <c r="GH30" s="179">
        <v>0</v>
      </c>
      <c r="GI30" s="179"/>
      <c r="GJ30" s="179"/>
      <c r="GK30" s="179">
        <v>0</v>
      </c>
      <c r="GL30" s="179"/>
      <c r="GM30" s="179"/>
      <c r="GN30" s="179"/>
      <c r="GO30" s="179"/>
      <c r="GP30" s="179"/>
      <c r="GQ30" s="179"/>
      <c r="GR30" s="179"/>
      <c r="GS30" s="179"/>
      <c r="GT30" s="179"/>
      <c r="GU30" s="179"/>
      <c r="GV30" s="179"/>
      <c r="GW30" s="179"/>
      <c r="GX30" s="179"/>
      <c r="GY30" s="179"/>
      <c r="GZ30" s="179"/>
      <c r="HA30" s="179"/>
      <c r="HB30" s="179"/>
      <c r="HC30" s="179"/>
      <c r="HD30" s="179"/>
      <c r="HE30" s="179"/>
      <c r="HF30" s="179"/>
      <c r="HG30" s="179"/>
      <c r="HH30" s="179"/>
      <c r="HI30" s="179"/>
      <c r="HJ30" s="179">
        <v>0</v>
      </c>
      <c r="HK30" s="179"/>
      <c r="HL30" s="179"/>
    </row>
    <row r="31" spans="1:220">
      <c r="A31" t="s">
        <v>332</v>
      </c>
      <c r="B31" t="s">
        <v>333</v>
      </c>
      <c r="C31" s="275">
        <v>500</v>
      </c>
      <c r="D31" s="179">
        <v>0</v>
      </c>
      <c r="E31" s="179"/>
      <c r="F31" s="179"/>
      <c r="G31" s="179"/>
      <c r="H31" s="179"/>
      <c r="I31" s="179"/>
      <c r="J31" s="179"/>
      <c r="K31" s="179"/>
      <c r="L31" s="179"/>
      <c r="M31" s="179"/>
      <c r="N31" s="179"/>
      <c r="O31" s="179"/>
      <c r="P31" s="179"/>
      <c r="Q31" s="179"/>
      <c r="R31" s="179"/>
      <c r="S31" s="179"/>
      <c r="T31" s="179"/>
      <c r="U31" s="179">
        <v>0</v>
      </c>
      <c r="V31" s="179"/>
      <c r="W31" s="179"/>
      <c r="X31" s="179"/>
      <c r="Y31" s="179"/>
      <c r="Z31" s="179">
        <v>0</v>
      </c>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v>0</v>
      </c>
      <c r="BG31" s="179"/>
      <c r="BH31" s="179"/>
      <c r="BI31" s="179"/>
      <c r="BJ31" s="179"/>
      <c r="BK31" s="179"/>
      <c r="BL31" s="179"/>
      <c r="BM31" s="179"/>
      <c r="BN31" s="179"/>
      <c r="BO31" s="179"/>
      <c r="BP31" s="179"/>
      <c r="BQ31" s="179"/>
      <c r="BR31" s="179"/>
      <c r="BS31" s="179"/>
      <c r="BT31" s="179">
        <v>0</v>
      </c>
      <c r="BU31" s="179"/>
      <c r="BV31" s="179"/>
      <c r="BW31" s="179"/>
      <c r="BX31" s="179"/>
      <c r="BY31" s="179"/>
      <c r="BZ31" s="179"/>
      <c r="CA31" s="179">
        <v>0</v>
      </c>
      <c r="CB31" s="179"/>
      <c r="CC31" s="179"/>
      <c r="CD31" s="179"/>
      <c r="CE31" s="179"/>
      <c r="CF31" s="179"/>
      <c r="CG31" s="179"/>
      <c r="CH31" s="179"/>
      <c r="CI31" s="179"/>
      <c r="CJ31" s="179"/>
      <c r="CK31" s="179"/>
      <c r="CL31" s="179"/>
      <c r="CM31" s="179"/>
      <c r="CN31" s="179"/>
      <c r="CO31" s="179"/>
      <c r="CP31" s="179"/>
      <c r="CQ31" s="179"/>
      <c r="CR31" s="179"/>
      <c r="CS31" s="179"/>
      <c r="CT31" s="179"/>
      <c r="CU31" s="179">
        <v>0</v>
      </c>
      <c r="CV31" s="179"/>
      <c r="CW31" s="179"/>
      <c r="CX31" s="179"/>
      <c r="CY31" s="179"/>
      <c r="CZ31" s="179"/>
      <c r="DA31" s="179"/>
      <c r="DB31" s="179"/>
      <c r="DC31" s="179"/>
      <c r="DD31" s="179"/>
      <c r="DE31" s="179"/>
      <c r="DF31" s="179"/>
      <c r="DG31" s="179"/>
      <c r="DH31" s="179"/>
      <c r="DI31" s="179"/>
      <c r="DJ31" s="179"/>
      <c r="DK31" s="179"/>
      <c r="DL31" s="179"/>
      <c r="DM31" s="179"/>
      <c r="DN31" s="179"/>
      <c r="DO31" s="179"/>
      <c r="DP31" s="179"/>
      <c r="DQ31" s="179"/>
      <c r="DR31" s="179"/>
      <c r="DS31" s="179"/>
      <c r="DT31" s="179"/>
      <c r="DU31" s="179"/>
      <c r="DV31" s="179"/>
      <c r="DW31" s="179"/>
      <c r="DX31" s="179"/>
      <c r="DY31" s="179"/>
      <c r="DZ31" s="179"/>
      <c r="EA31" s="179"/>
      <c r="EB31" s="179"/>
      <c r="EC31" s="179"/>
      <c r="ED31" s="179"/>
      <c r="EE31" s="179"/>
      <c r="EF31" s="179"/>
      <c r="EG31" s="179"/>
      <c r="EH31" s="179"/>
      <c r="EI31" s="179"/>
      <c r="EJ31" s="179"/>
      <c r="EK31" s="179"/>
      <c r="EL31" s="179"/>
      <c r="EM31" s="179">
        <v>0</v>
      </c>
      <c r="EN31" s="179"/>
      <c r="EO31" s="179"/>
      <c r="EP31" s="179"/>
      <c r="EQ31" s="179"/>
      <c r="ER31" s="179"/>
      <c r="ES31" s="179"/>
      <c r="ET31" s="179">
        <v>0</v>
      </c>
      <c r="EU31" s="179"/>
      <c r="EV31" s="179"/>
      <c r="EW31" s="179"/>
      <c r="EX31" s="179"/>
      <c r="EY31" s="179">
        <v>0</v>
      </c>
      <c r="EZ31" s="179"/>
      <c r="FA31" s="179"/>
      <c r="FB31" s="179"/>
      <c r="FC31" s="179"/>
      <c r="FD31" s="179">
        <v>0</v>
      </c>
      <c r="FE31" s="179"/>
      <c r="FF31" s="179"/>
      <c r="FG31" s="179"/>
      <c r="FH31" s="179"/>
      <c r="FI31" s="179">
        <v>0</v>
      </c>
      <c r="FJ31" s="179"/>
      <c r="FK31" s="179"/>
      <c r="FL31" s="179"/>
      <c r="FM31" s="179">
        <v>0</v>
      </c>
      <c r="FN31" s="179"/>
      <c r="FO31" s="179"/>
      <c r="FP31" s="179"/>
      <c r="FQ31" s="179"/>
      <c r="FR31" s="179"/>
      <c r="FS31" s="179">
        <v>0</v>
      </c>
      <c r="FT31" s="179"/>
      <c r="FU31" s="179"/>
      <c r="FV31" s="179"/>
      <c r="FW31" s="179"/>
      <c r="FX31" s="179">
        <v>0</v>
      </c>
      <c r="FY31" s="179"/>
      <c r="FZ31" s="179"/>
      <c r="GA31" s="179"/>
      <c r="GB31" s="179"/>
      <c r="GC31" s="179"/>
      <c r="GD31" s="179"/>
      <c r="GE31" s="179"/>
      <c r="GF31" s="179"/>
      <c r="GG31" s="179"/>
      <c r="GH31" s="179">
        <v>0</v>
      </c>
      <c r="GI31" s="179"/>
      <c r="GJ31" s="179"/>
      <c r="GK31" s="179">
        <v>0</v>
      </c>
      <c r="GL31" s="179"/>
      <c r="GM31" s="179"/>
      <c r="GN31" s="179"/>
      <c r="GO31" s="179"/>
      <c r="GP31" s="179"/>
      <c r="GQ31" s="179"/>
      <c r="GR31" s="179"/>
      <c r="GS31" s="179"/>
      <c r="GT31" s="179"/>
      <c r="GU31" s="179"/>
      <c r="GV31" s="179"/>
      <c r="GW31" s="179"/>
      <c r="GX31" s="179"/>
      <c r="GY31" s="179"/>
      <c r="GZ31" s="179"/>
      <c r="HA31" s="179"/>
      <c r="HB31" s="179"/>
      <c r="HC31" s="179"/>
      <c r="HD31" s="179"/>
      <c r="HE31" s="179"/>
      <c r="HF31" s="179"/>
      <c r="HG31" s="179"/>
      <c r="HH31" s="179"/>
      <c r="HI31" s="179"/>
      <c r="HJ31" s="179">
        <v>500</v>
      </c>
      <c r="HK31" s="179">
        <v>500</v>
      </c>
      <c r="HL31" s="179"/>
    </row>
    <row r="32" spans="1:220">
      <c r="A32" t="s">
        <v>334</v>
      </c>
      <c r="B32" t="s">
        <v>335</v>
      </c>
      <c r="C32" s="275">
        <v>0</v>
      </c>
      <c r="D32" s="179">
        <v>0</v>
      </c>
      <c r="E32" s="179"/>
      <c r="F32" s="179"/>
      <c r="G32" s="179"/>
      <c r="H32" s="179"/>
      <c r="I32" s="179"/>
      <c r="J32" s="179"/>
      <c r="K32" s="179"/>
      <c r="L32" s="179"/>
      <c r="M32" s="179"/>
      <c r="N32" s="179"/>
      <c r="O32" s="179"/>
      <c r="P32" s="179"/>
      <c r="Q32" s="179"/>
      <c r="R32" s="179"/>
      <c r="S32" s="179"/>
      <c r="T32" s="179"/>
      <c r="U32" s="179">
        <v>0</v>
      </c>
      <c r="V32" s="179"/>
      <c r="W32" s="179"/>
      <c r="X32" s="179"/>
      <c r="Y32" s="179"/>
      <c r="Z32" s="179">
        <v>0</v>
      </c>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v>0</v>
      </c>
      <c r="BG32" s="179"/>
      <c r="BH32" s="179"/>
      <c r="BI32" s="179"/>
      <c r="BJ32" s="179"/>
      <c r="BK32" s="179"/>
      <c r="BL32" s="179"/>
      <c r="BM32" s="179"/>
      <c r="BN32" s="179"/>
      <c r="BO32" s="179"/>
      <c r="BP32" s="179"/>
      <c r="BQ32" s="179"/>
      <c r="BR32" s="179"/>
      <c r="BS32" s="179"/>
      <c r="BT32" s="179">
        <v>0</v>
      </c>
      <c r="BU32" s="179"/>
      <c r="BV32" s="179"/>
      <c r="BW32" s="179"/>
      <c r="BX32" s="179"/>
      <c r="BY32" s="179"/>
      <c r="BZ32" s="179"/>
      <c r="CA32" s="179">
        <v>0</v>
      </c>
      <c r="CB32" s="179"/>
      <c r="CC32" s="179"/>
      <c r="CD32" s="179"/>
      <c r="CE32" s="179"/>
      <c r="CF32" s="179"/>
      <c r="CG32" s="179"/>
      <c r="CH32" s="179"/>
      <c r="CI32" s="179"/>
      <c r="CJ32" s="179"/>
      <c r="CK32" s="179"/>
      <c r="CL32" s="179"/>
      <c r="CM32" s="179"/>
      <c r="CN32" s="179"/>
      <c r="CO32" s="179"/>
      <c r="CP32" s="179"/>
      <c r="CQ32" s="179"/>
      <c r="CR32" s="179"/>
      <c r="CS32" s="179"/>
      <c r="CT32" s="179"/>
      <c r="CU32" s="179">
        <v>0</v>
      </c>
      <c r="CV32" s="179"/>
      <c r="CW32" s="179"/>
      <c r="CX32" s="179"/>
      <c r="CY32" s="179"/>
      <c r="CZ32" s="179"/>
      <c r="DA32" s="179"/>
      <c r="DB32" s="179"/>
      <c r="DC32" s="179"/>
      <c r="DD32" s="179"/>
      <c r="DE32" s="179"/>
      <c r="DF32" s="179"/>
      <c r="DG32" s="179"/>
      <c r="DH32" s="179"/>
      <c r="DI32" s="179"/>
      <c r="DJ32" s="179"/>
      <c r="DK32" s="179"/>
      <c r="DL32" s="179"/>
      <c r="DM32" s="179"/>
      <c r="DN32" s="179"/>
      <c r="DO32" s="179"/>
      <c r="DP32" s="179"/>
      <c r="DQ32" s="179"/>
      <c r="DR32" s="179"/>
      <c r="DS32" s="179"/>
      <c r="DT32" s="179"/>
      <c r="DU32" s="179"/>
      <c r="DV32" s="179"/>
      <c r="DW32" s="179"/>
      <c r="DX32" s="179"/>
      <c r="DY32" s="179"/>
      <c r="DZ32" s="179"/>
      <c r="EA32" s="179"/>
      <c r="EB32" s="179"/>
      <c r="EC32" s="179"/>
      <c r="ED32" s="179"/>
      <c r="EE32" s="179"/>
      <c r="EF32" s="179"/>
      <c r="EG32" s="179"/>
      <c r="EH32" s="179"/>
      <c r="EI32" s="179"/>
      <c r="EJ32" s="179"/>
      <c r="EK32" s="179"/>
      <c r="EL32" s="179"/>
      <c r="EM32" s="179">
        <v>0</v>
      </c>
      <c r="EN32" s="179"/>
      <c r="EO32" s="179"/>
      <c r="EP32" s="179"/>
      <c r="EQ32" s="179"/>
      <c r="ER32" s="179"/>
      <c r="ES32" s="179"/>
      <c r="ET32" s="179">
        <v>0</v>
      </c>
      <c r="EU32" s="179"/>
      <c r="EV32" s="179"/>
      <c r="EW32" s="179"/>
      <c r="EX32" s="179"/>
      <c r="EY32" s="179">
        <v>0</v>
      </c>
      <c r="EZ32" s="179"/>
      <c r="FA32" s="179"/>
      <c r="FB32" s="179"/>
      <c r="FC32" s="179"/>
      <c r="FD32" s="179">
        <v>0</v>
      </c>
      <c r="FE32" s="179"/>
      <c r="FF32" s="179"/>
      <c r="FG32" s="179"/>
      <c r="FH32" s="179"/>
      <c r="FI32" s="179">
        <v>0</v>
      </c>
      <c r="FJ32" s="179"/>
      <c r="FK32" s="179"/>
      <c r="FL32" s="179"/>
      <c r="FM32" s="179">
        <v>0</v>
      </c>
      <c r="FN32" s="179"/>
      <c r="FO32" s="179"/>
      <c r="FP32" s="179"/>
      <c r="FQ32" s="179"/>
      <c r="FR32" s="179"/>
      <c r="FS32" s="179">
        <v>0</v>
      </c>
      <c r="FT32" s="179"/>
      <c r="FU32" s="179"/>
      <c r="FV32" s="179"/>
      <c r="FW32" s="179"/>
      <c r="FX32" s="179">
        <v>0</v>
      </c>
      <c r="FY32" s="179"/>
      <c r="FZ32" s="179"/>
      <c r="GA32" s="179"/>
      <c r="GB32" s="179"/>
      <c r="GC32" s="179"/>
      <c r="GD32" s="179"/>
      <c r="GE32" s="179"/>
      <c r="GF32" s="179"/>
      <c r="GG32" s="179"/>
      <c r="GH32" s="179">
        <v>0</v>
      </c>
      <c r="GI32" s="179"/>
      <c r="GJ32" s="179"/>
      <c r="GK32" s="179">
        <v>0</v>
      </c>
      <c r="GL32" s="179"/>
      <c r="GM32" s="179"/>
      <c r="GN32" s="179"/>
      <c r="GO32" s="179"/>
      <c r="GP32" s="179"/>
      <c r="GQ32" s="179"/>
      <c r="GR32" s="179"/>
      <c r="GS32" s="179"/>
      <c r="GT32" s="179"/>
      <c r="GU32" s="179"/>
      <c r="GV32" s="179"/>
      <c r="GW32" s="179"/>
      <c r="GX32" s="179"/>
      <c r="GY32" s="179"/>
      <c r="GZ32" s="179"/>
      <c r="HA32" s="179"/>
      <c r="HB32" s="179"/>
      <c r="HC32" s="179"/>
      <c r="HD32" s="179"/>
      <c r="HE32" s="179"/>
      <c r="HF32" s="179"/>
      <c r="HG32" s="179"/>
      <c r="HH32" s="179"/>
      <c r="HI32" s="179"/>
      <c r="HJ32" s="179">
        <v>0</v>
      </c>
      <c r="HK32" s="179"/>
      <c r="HL32" s="179"/>
    </row>
    <row r="33" spans="1:220">
      <c r="A33">
        <v>61461000</v>
      </c>
      <c r="B33" t="s">
        <v>336</v>
      </c>
      <c r="C33" s="275">
        <v>18170</v>
      </c>
      <c r="D33" s="179">
        <v>0</v>
      </c>
      <c r="E33" s="179"/>
      <c r="F33" s="179"/>
      <c r="G33" s="179"/>
      <c r="H33" s="179"/>
      <c r="I33" s="179"/>
      <c r="J33" s="179"/>
      <c r="K33" s="179"/>
      <c r="L33" s="179"/>
      <c r="M33" s="179"/>
      <c r="N33" s="179"/>
      <c r="O33" s="179"/>
      <c r="P33" s="179"/>
      <c r="Q33" s="179"/>
      <c r="R33" s="179"/>
      <c r="S33" s="179"/>
      <c r="T33" s="179"/>
      <c r="U33" s="179">
        <v>0</v>
      </c>
      <c r="V33" s="179"/>
      <c r="W33" s="179"/>
      <c r="X33" s="179"/>
      <c r="Y33" s="179"/>
      <c r="Z33" s="179">
        <v>7500</v>
      </c>
      <c r="AA33" s="179"/>
      <c r="AB33" s="179"/>
      <c r="AC33" s="179"/>
      <c r="AD33" s="179"/>
      <c r="AE33" s="179"/>
      <c r="AF33" s="179"/>
      <c r="AG33" s="179"/>
      <c r="AH33" s="179"/>
      <c r="AI33" s="179"/>
      <c r="AJ33" s="179"/>
      <c r="AK33" s="179">
        <v>400</v>
      </c>
      <c r="AL33" s="179"/>
      <c r="AM33" s="179"/>
      <c r="AN33" s="179"/>
      <c r="AO33" s="179"/>
      <c r="AP33" s="179"/>
      <c r="AQ33" s="179"/>
      <c r="AR33" s="179"/>
      <c r="AS33" s="179">
        <v>6500</v>
      </c>
      <c r="AT33" s="179"/>
      <c r="AU33" s="179"/>
      <c r="AV33" s="179"/>
      <c r="AW33" s="179"/>
      <c r="AX33" s="179"/>
      <c r="AY33" s="179"/>
      <c r="AZ33" s="179">
        <v>500</v>
      </c>
      <c r="BA33" s="179"/>
      <c r="BB33" s="179"/>
      <c r="BC33" s="179"/>
      <c r="BD33" s="179"/>
      <c r="BE33" s="179">
        <v>100</v>
      </c>
      <c r="BF33" s="179">
        <v>0</v>
      </c>
      <c r="BG33" s="179"/>
      <c r="BH33" s="179"/>
      <c r="BI33" s="179"/>
      <c r="BJ33" s="179"/>
      <c r="BK33" s="179"/>
      <c r="BL33" s="179"/>
      <c r="BM33" s="179"/>
      <c r="BN33" s="179"/>
      <c r="BO33" s="179"/>
      <c r="BP33" s="179"/>
      <c r="BQ33" s="179"/>
      <c r="BR33" s="179"/>
      <c r="BS33" s="179"/>
      <c r="BT33" s="179">
        <v>0</v>
      </c>
      <c r="BU33" s="179"/>
      <c r="BV33" s="179"/>
      <c r="BW33" s="179"/>
      <c r="BX33" s="179"/>
      <c r="BY33" s="179"/>
      <c r="BZ33" s="179"/>
      <c r="CA33" s="179">
        <v>0</v>
      </c>
      <c r="CB33" s="179"/>
      <c r="CC33" s="179"/>
      <c r="CD33" s="179"/>
      <c r="CE33" s="179"/>
      <c r="CF33" s="179"/>
      <c r="CG33" s="179"/>
      <c r="CH33" s="179"/>
      <c r="CI33" s="179"/>
      <c r="CJ33" s="179"/>
      <c r="CK33" s="179"/>
      <c r="CL33" s="179"/>
      <c r="CM33" s="179"/>
      <c r="CN33" s="179"/>
      <c r="CO33" s="179"/>
      <c r="CP33" s="179"/>
      <c r="CQ33" s="179"/>
      <c r="CR33" s="179"/>
      <c r="CS33" s="179"/>
      <c r="CT33" s="179"/>
      <c r="CU33" s="179">
        <v>10670</v>
      </c>
      <c r="CV33" s="179"/>
      <c r="CW33" s="179"/>
      <c r="CX33" s="179"/>
      <c r="CY33" s="179"/>
      <c r="CZ33" s="179"/>
      <c r="DA33" s="179"/>
      <c r="DB33" s="179"/>
      <c r="DC33" s="179"/>
      <c r="DD33" s="179"/>
      <c r="DE33" s="179"/>
      <c r="DF33" s="179"/>
      <c r="DG33" s="179"/>
      <c r="DH33" s="179">
        <v>4200</v>
      </c>
      <c r="DI33" s="179"/>
      <c r="DJ33" s="179"/>
      <c r="DK33" s="179"/>
      <c r="DL33" s="179"/>
      <c r="DM33" s="179"/>
      <c r="DN33" s="179"/>
      <c r="DO33" s="179"/>
      <c r="DP33" s="179"/>
      <c r="DQ33" s="179"/>
      <c r="DR33" s="179"/>
      <c r="DS33" s="179"/>
      <c r="DT33" s="179"/>
      <c r="DU33" s="179"/>
      <c r="DV33" s="179"/>
      <c r="DW33" s="179"/>
      <c r="DX33" s="179"/>
      <c r="DY33" s="179">
        <v>300</v>
      </c>
      <c r="DZ33" s="179"/>
      <c r="EA33" s="179"/>
      <c r="EB33" s="179"/>
      <c r="EC33" s="179"/>
      <c r="ED33" s="179"/>
      <c r="EE33" s="179"/>
      <c r="EF33" s="179"/>
      <c r="EG33" s="179"/>
      <c r="EH33" s="179">
        <v>4930</v>
      </c>
      <c r="EI33" s="179"/>
      <c r="EJ33" s="179"/>
      <c r="EK33" s="179"/>
      <c r="EL33" s="179">
        <v>1240</v>
      </c>
      <c r="EM33" s="179">
        <v>0</v>
      </c>
      <c r="EN33" s="179"/>
      <c r="EO33" s="179"/>
      <c r="EP33" s="179"/>
      <c r="EQ33" s="179"/>
      <c r="ER33" s="179"/>
      <c r="ES33" s="179"/>
      <c r="ET33" s="179">
        <v>0</v>
      </c>
      <c r="EU33" s="179"/>
      <c r="EV33" s="179"/>
      <c r="EW33" s="179"/>
      <c r="EX33" s="179"/>
      <c r="EY33" s="179">
        <v>0</v>
      </c>
      <c r="EZ33" s="179"/>
      <c r="FA33" s="179"/>
      <c r="FB33" s="179"/>
      <c r="FC33" s="179"/>
      <c r="FD33" s="179">
        <v>0</v>
      </c>
      <c r="FE33" s="179"/>
      <c r="FF33" s="179"/>
      <c r="FG33" s="179"/>
      <c r="FH33" s="179"/>
      <c r="FI33" s="179">
        <v>0</v>
      </c>
      <c r="FJ33" s="179"/>
      <c r="FK33" s="179"/>
      <c r="FL33" s="179"/>
      <c r="FM33" s="179">
        <v>0</v>
      </c>
      <c r="FN33" s="179"/>
      <c r="FO33" s="179"/>
      <c r="FP33" s="179"/>
      <c r="FQ33" s="179"/>
      <c r="FR33" s="179"/>
      <c r="FS33" s="179">
        <v>0</v>
      </c>
      <c r="FT33" s="179"/>
      <c r="FU33" s="179"/>
      <c r="FV33" s="179"/>
      <c r="FW33" s="179"/>
      <c r="FX33" s="179">
        <v>0</v>
      </c>
      <c r="FY33" s="179"/>
      <c r="FZ33" s="179"/>
      <c r="GA33" s="179"/>
      <c r="GB33" s="179"/>
      <c r="GC33" s="179"/>
      <c r="GD33" s="179"/>
      <c r="GE33" s="179"/>
      <c r="GF33" s="179"/>
      <c r="GG33" s="179"/>
      <c r="GH33" s="179">
        <v>0</v>
      </c>
      <c r="GI33" s="179"/>
      <c r="GJ33" s="179"/>
      <c r="GK33" s="179">
        <v>0</v>
      </c>
      <c r="GL33" s="179"/>
      <c r="GM33" s="179"/>
      <c r="GN33" s="179"/>
      <c r="GO33" s="179"/>
      <c r="GP33" s="179"/>
      <c r="GQ33" s="179"/>
      <c r="GR33" s="179"/>
      <c r="GS33" s="179"/>
      <c r="GT33" s="179"/>
      <c r="GU33" s="179"/>
      <c r="GV33" s="179"/>
      <c r="GW33" s="179"/>
      <c r="GX33" s="179"/>
      <c r="GY33" s="179"/>
      <c r="GZ33" s="179"/>
      <c r="HA33" s="179"/>
      <c r="HB33" s="179"/>
      <c r="HC33" s="179"/>
      <c r="HD33" s="179"/>
      <c r="HE33" s="179"/>
      <c r="HF33" s="179"/>
      <c r="HG33" s="179"/>
      <c r="HH33" s="179"/>
      <c r="HI33" s="179"/>
      <c r="HJ33" s="179">
        <v>0</v>
      </c>
      <c r="HK33" s="179"/>
      <c r="HL33" s="179"/>
    </row>
    <row r="34" spans="1:220">
      <c r="A34" t="s">
        <v>337</v>
      </c>
      <c r="B34" t="s">
        <v>338</v>
      </c>
      <c r="C34" s="275">
        <v>2785</v>
      </c>
      <c r="D34" s="179">
        <v>0</v>
      </c>
      <c r="E34" s="179"/>
      <c r="F34" s="179"/>
      <c r="G34" s="179"/>
      <c r="H34" s="179"/>
      <c r="I34" s="179"/>
      <c r="J34" s="179"/>
      <c r="K34" s="179"/>
      <c r="L34" s="179"/>
      <c r="M34" s="179"/>
      <c r="N34" s="179"/>
      <c r="O34" s="179"/>
      <c r="P34" s="179"/>
      <c r="Q34" s="179"/>
      <c r="R34" s="179"/>
      <c r="S34" s="179"/>
      <c r="T34" s="179"/>
      <c r="U34" s="179">
        <v>0</v>
      </c>
      <c r="V34" s="179"/>
      <c r="W34" s="179"/>
      <c r="X34" s="179"/>
      <c r="Y34" s="179"/>
      <c r="Z34" s="179">
        <v>0</v>
      </c>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v>900</v>
      </c>
      <c r="BG34" s="179">
        <v>900</v>
      </c>
      <c r="BH34" s="179"/>
      <c r="BI34" s="179"/>
      <c r="BJ34" s="179"/>
      <c r="BK34" s="179"/>
      <c r="BL34" s="179"/>
      <c r="BM34" s="179"/>
      <c r="BN34" s="179"/>
      <c r="BO34" s="179"/>
      <c r="BP34" s="179"/>
      <c r="BQ34" s="179"/>
      <c r="BR34" s="179"/>
      <c r="BS34" s="179"/>
      <c r="BT34" s="179">
        <v>0</v>
      </c>
      <c r="BU34" s="179"/>
      <c r="BV34" s="179"/>
      <c r="BW34" s="179"/>
      <c r="BX34" s="179"/>
      <c r="BY34" s="179"/>
      <c r="BZ34" s="179"/>
      <c r="CA34" s="179">
        <v>0</v>
      </c>
      <c r="CB34" s="179"/>
      <c r="CC34" s="179"/>
      <c r="CD34" s="179"/>
      <c r="CE34" s="179"/>
      <c r="CF34" s="179"/>
      <c r="CG34" s="179"/>
      <c r="CH34" s="179"/>
      <c r="CI34" s="179"/>
      <c r="CJ34" s="179"/>
      <c r="CK34" s="179"/>
      <c r="CL34" s="179"/>
      <c r="CM34" s="179"/>
      <c r="CN34" s="179"/>
      <c r="CO34" s="179"/>
      <c r="CP34" s="179"/>
      <c r="CQ34" s="179"/>
      <c r="CR34" s="179"/>
      <c r="CS34" s="179"/>
      <c r="CT34" s="179"/>
      <c r="CU34" s="179">
        <v>1885</v>
      </c>
      <c r="CV34" s="179"/>
      <c r="CW34" s="179"/>
      <c r="CX34" s="179"/>
      <c r="CY34" s="179"/>
      <c r="CZ34" s="179"/>
      <c r="DA34" s="179"/>
      <c r="DB34" s="179"/>
      <c r="DC34" s="179"/>
      <c r="DD34" s="179"/>
      <c r="DE34" s="179"/>
      <c r="DF34" s="179"/>
      <c r="DG34" s="179"/>
      <c r="DH34" s="179"/>
      <c r="DI34" s="179"/>
      <c r="DJ34" s="179"/>
      <c r="DK34" s="179"/>
      <c r="DL34" s="179"/>
      <c r="DM34" s="179">
        <v>300</v>
      </c>
      <c r="DN34" s="179"/>
      <c r="DO34" s="179"/>
      <c r="DP34" s="179"/>
      <c r="DQ34" s="179"/>
      <c r="DR34" s="179"/>
      <c r="DS34" s="179"/>
      <c r="DT34" s="179"/>
      <c r="DU34" s="179"/>
      <c r="DV34" s="179"/>
      <c r="DW34" s="179"/>
      <c r="DX34" s="179"/>
      <c r="DY34" s="179"/>
      <c r="DZ34" s="179"/>
      <c r="EA34" s="179"/>
      <c r="EB34" s="179"/>
      <c r="EC34" s="179"/>
      <c r="ED34" s="179"/>
      <c r="EE34" s="179"/>
      <c r="EF34" s="179"/>
      <c r="EG34" s="179">
        <v>945</v>
      </c>
      <c r="EH34" s="179"/>
      <c r="EI34" s="179"/>
      <c r="EJ34" s="179"/>
      <c r="EK34" s="179">
        <v>640</v>
      </c>
      <c r="EL34" s="179"/>
      <c r="EM34" s="179">
        <v>0</v>
      </c>
      <c r="EN34" s="179"/>
      <c r="EO34" s="179"/>
      <c r="EP34" s="179"/>
      <c r="EQ34" s="179"/>
      <c r="ER34" s="179"/>
      <c r="ES34" s="179"/>
      <c r="ET34" s="179">
        <v>0</v>
      </c>
      <c r="EU34" s="179"/>
      <c r="EV34" s="179"/>
      <c r="EW34" s="179"/>
      <c r="EX34" s="179"/>
      <c r="EY34" s="179">
        <v>0</v>
      </c>
      <c r="EZ34" s="179"/>
      <c r="FA34" s="179"/>
      <c r="FB34" s="179"/>
      <c r="FC34" s="179"/>
      <c r="FD34" s="179">
        <v>0</v>
      </c>
      <c r="FE34" s="179"/>
      <c r="FF34" s="179"/>
      <c r="FG34" s="179"/>
      <c r="FH34" s="179"/>
      <c r="FI34" s="179">
        <v>0</v>
      </c>
      <c r="FJ34" s="179"/>
      <c r="FK34" s="179"/>
      <c r="FL34" s="179"/>
      <c r="FM34" s="179">
        <v>0</v>
      </c>
      <c r="FN34" s="179"/>
      <c r="FO34" s="179"/>
      <c r="FP34" s="179"/>
      <c r="FQ34" s="179"/>
      <c r="FR34" s="179"/>
      <c r="FS34" s="179">
        <v>0</v>
      </c>
      <c r="FT34" s="179"/>
      <c r="FU34" s="179"/>
      <c r="FV34" s="179"/>
      <c r="FW34" s="179"/>
      <c r="FX34" s="179">
        <v>0</v>
      </c>
      <c r="FY34" s="179"/>
      <c r="FZ34" s="179"/>
      <c r="GA34" s="179"/>
      <c r="GB34" s="179"/>
      <c r="GC34" s="179"/>
      <c r="GD34" s="179"/>
      <c r="GE34" s="179"/>
      <c r="GF34" s="179"/>
      <c r="GG34" s="179"/>
      <c r="GH34" s="179">
        <v>0</v>
      </c>
      <c r="GI34" s="179"/>
      <c r="GJ34" s="179"/>
      <c r="GK34" s="179">
        <v>0</v>
      </c>
      <c r="GL34" s="179"/>
      <c r="GM34" s="179"/>
      <c r="GN34" s="179"/>
      <c r="GO34" s="179"/>
      <c r="GP34" s="179"/>
      <c r="GQ34" s="179"/>
      <c r="GR34" s="179"/>
      <c r="GS34" s="179"/>
      <c r="GT34" s="179"/>
      <c r="GU34" s="179"/>
      <c r="GV34" s="179"/>
      <c r="GW34" s="179"/>
      <c r="GX34" s="179"/>
      <c r="GY34" s="179"/>
      <c r="GZ34" s="179"/>
      <c r="HA34" s="179"/>
      <c r="HB34" s="179"/>
      <c r="HC34" s="179"/>
      <c r="HD34" s="179"/>
      <c r="HE34" s="179"/>
      <c r="HF34" s="179"/>
      <c r="HG34" s="179"/>
      <c r="HH34" s="179"/>
      <c r="HI34" s="179"/>
      <c r="HJ34" s="179">
        <v>0</v>
      </c>
      <c r="HK34" s="179"/>
      <c r="HL34" s="179"/>
    </row>
    <row r="35" spans="1:220">
      <c r="A35" t="s">
        <v>339</v>
      </c>
      <c r="B35" t="s">
        <v>340</v>
      </c>
      <c r="C35" s="275">
        <v>58430</v>
      </c>
      <c r="D35" s="179">
        <v>5000</v>
      </c>
      <c r="E35" s="179">
        <v>2000</v>
      </c>
      <c r="F35" s="179"/>
      <c r="G35" s="179"/>
      <c r="H35" s="179"/>
      <c r="I35" s="179">
        <v>3000</v>
      </c>
      <c r="J35" s="179"/>
      <c r="K35" s="179"/>
      <c r="L35" s="179"/>
      <c r="M35" s="179"/>
      <c r="N35" s="179"/>
      <c r="O35" s="179"/>
      <c r="P35" s="179"/>
      <c r="Q35" s="179"/>
      <c r="R35" s="179"/>
      <c r="S35" s="179"/>
      <c r="T35" s="179"/>
      <c r="U35" s="179">
        <v>0</v>
      </c>
      <c r="V35" s="179"/>
      <c r="W35" s="179"/>
      <c r="X35" s="179"/>
      <c r="Y35" s="179"/>
      <c r="Z35" s="179">
        <v>28080</v>
      </c>
      <c r="AA35" s="179"/>
      <c r="AB35" s="179"/>
      <c r="AC35" s="179"/>
      <c r="AD35" s="179"/>
      <c r="AE35" s="179"/>
      <c r="AF35" s="179"/>
      <c r="AG35" s="179"/>
      <c r="AH35" s="179"/>
      <c r="AI35" s="179"/>
      <c r="AJ35" s="179"/>
      <c r="AK35" s="179">
        <v>5305</v>
      </c>
      <c r="AL35" s="179">
        <v>2425</v>
      </c>
      <c r="AM35" s="179">
        <v>3410</v>
      </c>
      <c r="AN35" s="179">
        <v>2420</v>
      </c>
      <c r="AO35" s="179">
        <v>12100</v>
      </c>
      <c r="AP35" s="179">
        <v>2420</v>
      </c>
      <c r="AQ35" s="179"/>
      <c r="AR35" s="179"/>
      <c r="AS35" s="179"/>
      <c r="AT35" s="179"/>
      <c r="AU35" s="179"/>
      <c r="AV35" s="179"/>
      <c r="AW35" s="179"/>
      <c r="AX35" s="179"/>
      <c r="AY35" s="179"/>
      <c r="AZ35" s="179"/>
      <c r="BA35" s="179"/>
      <c r="BB35" s="179"/>
      <c r="BC35" s="179"/>
      <c r="BD35" s="179"/>
      <c r="BE35" s="179"/>
      <c r="BF35" s="179">
        <v>6750</v>
      </c>
      <c r="BG35" s="179"/>
      <c r="BH35" s="179"/>
      <c r="BI35" s="179"/>
      <c r="BJ35" s="179"/>
      <c r="BK35" s="179">
        <v>750</v>
      </c>
      <c r="BL35" s="179">
        <v>4500</v>
      </c>
      <c r="BM35" s="179"/>
      <c r="BN35" s="179"/>
      <c r="BO35" s="179"/>
      <c r="BP35" s="179">
        <v>1250</v>
      </c>
      <c r="BQ35" s="179"/>
      <c r="BR35" s="179">
        <v>250</v>
      </c>
      <c r="BS35" s="179"/>
      <c r="BT35" s="179">
        <v>0</v>
      </c>
      <c r="BU35" s="179"/>
      <c r="BV35" s="179"/>
      <c r="BW35" s="179"/>
      <c r="BX35" s="179"/>
      <c r="BY35" s="179"/>
      <c r="BZ35" s="179"/>
      <c r="CA35" s="179">
        <v>4800</v>
      </c>
      <c r="CB35" s="179"/>
      <c r="CC35" s="179"/>
      <c r="CD35" s="179"/>
      <c r="CE35" s="179"/>
      <c r="CF35" s="179"/>
      <c r="CG35" s="179"/>
      <c r="CH35" s="179">
        <v>4800</v>
      </c>
      <c r="CI35" s="179"/>
      <c r="CJ35" s="179"/>
      <c r="CK35" s="179"/>
      <c r="CL35" s="179"/>
      <c r="CM35" s="179"/>
      <c r="CN35" s="179"/>
      <c r="CO35" s="179"/>
      <c r="CP35" s="179"/>
      <c r="CQ35" s="179"/>
      <c r="CR35" s="179"/>
      <c r="CS35" s="179"/>
      <c r="CT35" s="179"/>
      <c r="CU35" s="179">
        <v>0</v>
      </c>
      <c r="CV35" s="179"/>
      <c r="CW35" s="179"/>
      <c r="CX35" s="179"/>
      <c r="CY35" s="179"/>
      <c r="CZ35" s="179"/>
      <c r="DA35" s="179"/>
      <c r="DB35" s="179"/>
      <c r="DC35" s="179"/>
      <c r="DD35" s="179"/>
      <c r="DE35" s="179"/>
      <c r="DF35" s="179"/>
      <c r="DG35" s="179"/>
      <c r="DH35" s="179"/>
      <c r="DI35" s="179"/>
      <c r="DJ35" s="179"/>
      <c r="DK35" s="179"/>
      <c r="DL35" s="179"/>
      <c r="DM35" s="179"/>
      <c r="DN35" s="179"/>
      <c r="DO35" s="179"/>
      <c r="DP35" s="179"/>
      <c r="DQ35" s="179"/>
      <c r="DR35" s="179"/>
      <c r="DS35" s="179"/>
      <c r="DT35" s="179"/>
      <c r="DU35" s="179"/>
      <c r="DV35" s="179"/>
      <c r="DW35" s="179"/>
      <c r="DX35" s="179"/>
      <c r="DY35" s="179"/>
      <c r="DZ35" s="179"/>
      <c r="EA35" s="179"/>
      <c r="EB35" s="179"/>
      <c r="EC35" s="179"/>
      <c r="ED35" s="179"/>
      <c r="EE35" s="179"/>
      <c r="EF35" s="179"/>
      <c r="EG35" s="179"/>
      <c r="EH35" s="179"/>
      <c r="EI35" s="179"/>
      <c r="EJ35" s="179"/>
      <c r="EK35" s="179"/>
      <c r="EL35" s="179"/>
      <c r="EM35" s="179">
        <v>0</v>
      </c>
      <c r="EN35" s="179"/>
      <c r="EO35" s="179"/>
      <c r="EP35" s="179"/>
      <c r="EQ35" s="179"/>
      <c r="ER35" s="179"/>
      <c r="ES35" s="179"/>
      <c r="ET35" s="179">
        <v>0</v>
      </c>
      <c r="EU35" s="179"/>
      <c r="EV35" s="179"/>
      <c r="EW35" s="179"/>
      <c r="EX35" s="179"/>
      <c r="EY35" s="179">
        <v>5500</v>
      </c>
      <c r="EZ35" s="179"/>
      <c r="FA35" s="179">
        <v>5500</v>
      </c>
      <c r="FB35" s="179"/>
      <c r="FC35" s="179"/>
      <c r="FD35" s="179">
        <v>0</v>
      </c>
      <c r="FE35" s="179"/>
      <c r="FF35" s="179"/>
      <c r="FG35" s="179"/>
      <c r="FH35" s="179"/>
      <c r="FI35" s="179">
        <v>0</v>
      </c>
      <c r="FJ35" s="179"/>
      <c r="FK35" s="179"/>
      <c r="FL35" s="179"/>
      <c r="FM35" s="179">
        <v>0</v>
      </c>
      <c r="FN35" s="179"/>
      <c r="FO35" s="179"/>
      <c r="FP35" s="179"/>
      <c r="FQ35" s="179"/>
      <c r="FR35" s="179"/>
      <c r="FS35" s="179">
        <v>0</v>
      </c>
      <c r="FT35" s="179"/>
      <c r="FU35" s="179"/>
      <c r="FV35" s="179"/>
      <c r="FW35" s="179"/>
      <c r="FX35" s="179">
        <v>0</v>
      </c>
      <c r="FY35" s="179"/>
      <c r="FZ35" s="179"/>
      <c r="GA35" s="179"/>
      <c r="GB35" s="179"/>
      <c r="GC35" s="179"/>
      <c r="GD35" s="179"/>
      <c r="GE35" s="179"/>
      <c r="GF35" s="179"/>
      <c r="GG35" s="179"/>
      <c r="GH35" s="179">
        <v>0</v>
      </c>
      <c r="GI35" s="179"/>
      <c r="GJ35" s="179"/>
      <c r="GK35" s="179">
        <v>0</v>
      </c>
      <c r="GL35" s="179"/>
      <c r="GM35" s="179"/>
      <c r="GN35" s="179"/>
      <c r="GO35" s="179"/>
      <c r="GP35" s="179"/>
      <c r="GQ35" s="179"/>
      <c r="GR35" s="179"/>
      <c r="GS35" s="179"/>
      <c r="GT35" s="179"/>
      <c r="GU35" s="179"/>
      <c r="GV35" s="179"/>
      <c r="GW35" s="179"/>
      <c r="GX35" s="179"/>
      <c r="GY35" s="179"/>
      <c r="GZ35" s="179"/>
      <c r="HA35" s="179"/>
      <c r="HB35" s="179"/>
      <c r="HC35" s="179"/>
      <c r="HD35" s="179"/>
      <c r="HE35" s="179"/>
      <c r="HF35" s="179"/>
      <c r="HG35" s="179"/>
      <c r="HH35" s="179"/>
      <c r="HI35" s="179"/>
      <c r="HJ35" s="179">
        <v>7200</v>
      </c>
      <c r="HK35" s="179">
        <v>7200</v>
      </c>
      <c r="HL35" s="179"/>
    </row>
    <row r="36" spans="1:220">
      <c r="A36" t="s">
        <v>341</v>
      </c>
      <c r="B36" t="s">
        <v>342</v>
      </c>
      <c r="C36" s="275">
        <v>84900</v>
      </c>
      <c r="D36" s="179">
        <v>0</v>
      </c>
      <c r="E36" s="179"/>
      <c r="F36" s="179"/>
      <c r="G36" s="179"/>
      <c r="H36" s="179"/>
      <c r="I36" s="179"/>
      <c r="J36" s="179"/>
      <c r="K36" s="179"/>
      <c r="L36" s="179"/>
      <c r="M36" s="179"/>
      <c r="N36" s="179"/>
      <c r="O36" s="179"/>
      <c r="P36" s="179"/>
      <c r="Q36" s="179"/>
      <c r="R36" s="179"/>
      <c r="S36" s="179"/>
      <c r="T36" s="179"/>
      <c r="U36" s="179">
        <v>0</v>
      </c>
      <c r="V36" s="179"/>
      <c r="W36" s="179"/>
      <c r="X36" s="179"/>
      <c r="Y36" s="179"/>
      <c r="Z36" s="179">
        <v>0</v>
      </c>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v>0</v>
      </c>
      <c r="BG36" s="179"/>
      <c r="BH36" s="179"/>
      <c r="BI36" s="179"/>
      <c r="BJ36" s="179"/>
      <c r="BK36" s="179"/>
      <c r="BL36" s="179"/>
      <c r="BM36" s="179"/>
      <c r="BN36" s="179"/>
      <c r="BO36" s="179"/>
      <c r="BP36" s="179"/>
      <c r="BQ36" s="179"/>
      <c r="BR36" s="179"/>
      <c r="BS36" s="179"/>
      <c r="BT36" s="179">
        <v>0</v>
      </c>
      <c r="BU36" s="179"/>
      <c r="BV36" s="179"/>
      <c r="BW36" s="179"/>
      <c r="BX36" s="179"/>
      <c r="BY36" s="179"/>
      <c r="BZ36" s="179"/>
      <c r="CA36" s="179">
        <v>0</v>
      </c>
      <c r="CB36" s="179"/>
      <c r="CC36" s="179"/>
      <c r="CD36" s="179"/>
      <c r="CE36" s="179"/>
      <c r="CF36" s="179"/>
      <c r="CG36" s="179"/>
      <c r="CH36" s="179"/>
      <c r="CI36" s="179"/>
      <c r="CJ36" s="179"/>
      <c r="CK36" s="179"/>
      <c r="CL36" s="179"/>
      <c r="CM36" s="179"/>
      <c r="CN36" s="179"/>
      <c r="CO36" s="179"/>
      <c r="CP36" s="179"/>
      <c r="CQ36" s="179"/>
      <c r="CR36" s="179"/>
      <c r="CS36" s="179"/>
      <c r="CT36" s="179"/>
      <c r="CU36" s="179">
        <v>0</v>
      </c>
      <c r="CV36" s="179"/>
      <c r="CW36" s="179"/>
      <c r="CX36" s="179"/>
      <c r="CY36" s="179"/>
      <c r="CZ36" s="179"/>
      <c r="DA36" s="179"/>
      <c r="DB36" s="179"/>
      <c r="DC36" s="179"/>
      <c r="DD36" s="179"/>
      <c r="DE36" s="179"/>
      <c r="DF36" s="179"/>
      <c r="DG36" s="179"/>
      <c r="DH36" s="179"/>
      <c r="DI36" s="179"/>
      <c r="DJ36" s="179"/>
      <c r="DK36" s="179"/>
      <c r="DL36" s="179"/>
      <c r="DM36" s="179"/>
      <c r="DN36" s="179"/>
      <c r="DO36" s="179"/>
      <c r="DP36" s="179"/>
      <c r="DQ36" s="179"/>
      <c r="DR36" s="179"/>
      <c r="DS36" s="179"/>
      <c r="DT36" s="179"/>
      <c r="DU36" s="179"/>
      <c r="DV36" s="179"/>
      <c r="DW36" s="179"/>
      <c r="DX36" s="179"/>
      <c r="DY36" s="179"/>
      <c r="DZ36" s="179"/>
      <c r="EA36" s="179"/>
      <c r="EB36" s="179"/>
      <c r="EC36" s="179"/>
      <c r="ED36" s="179"/>
      <c r="EE36" s="179"/>
      <c r="EF36" s="179"/>
      <c r="EG36" s="179"/>
      <c r="EH36" s="179"/>
      <c r="EI36" s="179"/>
      <c r="EJ36" s="179"/>
      <c r="EK36" s="179"/>
      <c r="EL36" s="179"/>
      <c r="EM36" s="179">
        <v>0</v>
      </c>
      <c r="EN36" s="179"/>
      <c r="EO36" s="179"/>
      <c r="EP36" s="179"/>
      <c r="EQ36" s="179"/>
      <c r="ER36" s="179"/>
      <c r="ES36" s="179"/>
      <c r="ET36" s="179">
        <v>0</v>
      </c>
      <c r="EU36" s="179"/>
      <c r="EV36" s="179"/>
      <c r="EW36" s="179"/>
      <c r="EX36" s="179"/>
      <c r="EY36" s="179">
        <v>0</v>
      </c>
      <c r="EZ36" s="179"/>
      <c r="FA36" s="179"/>
      <c r="FB36" s="179"/>
      <c r="FC36" s="179"/>
      <c r="FD36" s="179">
        <v>0</v>
      </c>
      <c r="FE36" s="179"/>
      <c r="FF36" s="179"/>
      <c r="FG36" s="179"/>
      <c r="FH36" s="179"/>
      <c r="FI36" s="179">
        <v>0</v>
      </c>
      <c r="FJ36" s="179"/>
      <c r="FK36" s="179"/>
      <c r="FL36" s="179"/>
      <c r="FM36" s="179">
        <v>0</v>
      </c>
      <c r="FN36" s="179"/>
      <c r="FO36" s="179"/>
      <c r="FP36" s="179"/>
      <c r="FQ36" s="179"/>
      <c r="FR36" s="179"/>
      <c r="FS36" s="179">
        <v>0</v>
      </c>
      <c r="FT36" s="179"/>
      <c r="FU36" s="179"/>
      <c r="FV36" s="179"/>
      <c r="FW36" s="179"/>
      <c r="FX36" s="179">
        <v>0</v>
      </c>
      <c r="FY36" s="179"/>
      <c r="FZ36" s="179"/>
      <c r="GA36" s="179"/>
      <c r="GB36" s="179"/>
      <c r="GC36" s="179"/>
      <c r="GD36" s="179"/>
      <c r="GE36" s="179"/>
      <c r="GF36" s="179"/>
      <c r="GG36" s="179"/>
      <c r="GH36" s="179">
        <v>0</v>
      </c>
      <c r="GI36" s="179"/>
      <c r="GJ36" s="179"/>
      <c r="GK36" s="179">
        <v>0</v>
      </c>
      <c r="GL36" s="179"/>
      <c r="GM36" s="179"/>
      <c r="GN36" s="179"/>
      <c r="GO36" s="179"/>
      <c r="GP36" s="179"/>
      <c r="GQ36" s="179"/>
      <c r="GR36" s="179"/>
      <c r="GS36" s="179"/>
      <c r="GT36" s="179"/>
      <c r="GU36" s="179"/>
      <c r="GV36" s="179"/>
      <c r="GW36" s="179"/>
      <c r="GX36" s="179"/>
      <c r="GY36" s="179"/>
      <c r="GZ36" s="179"/>
      <c r="HA36" s="179"/>
      <c r="HB36" s="179"/>
      <c r="HC36" s="179"/>
      <c r="HD36" s="179"/>
      <c r="HE36" s="179"/>
      <c r="HF36" s="179"/>
      <c r="HG36" s="179"/>
      <c r="HH36" s="179"/>
      <c r="HI36" s="179"/>
      <c r="HJ36" s="179">
        <v>84900</v>
      </c>
      <c r="HK36" s="179">
        <v>84900</v>
      </c>
      <c r="HL36" s="179"/>
    </row>
    <row r="37" spans="1:220">
      <c r="A37" t="s">
        <v>343</v>
      </c>
      <c r="B37" t="s">
        <v>344</v>
      </c>
      <c r="C37" s="275">
        <v>156500</v>
      </c>
      <c r="D37" s="179">
        <v>0</v>
      </c>
      <c r="E37" s="179"/>
      <c r="F37" s="179"/>
      <c r="G37" s="179"/>
      <c r="H37" s="179"/>
      <c r="I37" s="179"/>
      <c r="J37" s="179"/>
      <c r="K37" s="179"/>
      <c r="L37" s="179"/>
      <c r="M37" s="179"/>
      <c r="N37" s="179"/>
      <c r="O37" s="179"/>
      <c r="P37" s="179"/>
      <c r="Q37" s="179"/>
      <c r="R37" s="179"/>
      <c r="S37" s="179"/>
      <c r="T37" s="179"/>
      <c r="U37" s="179">
        <v>0</v>
      </c>
      <c r="V37" s="179"/>
      <c r="W37" s="179"/>
      <c r="X37" s="179"/>
      <c r="Y37" s="179"/>
      <c r="Z37" s="179">
        <v>0</v>
      </c>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v>0</v>
      </c>
      <c r="BG37" s="179"/>
      <c r="BH37" s="179"/>
      <c r="BI37" s="179"/>
      <c r="BJ37" s="179"/>
      <c r="BK37" s="179"/>
      <c r="BL37" s="179"/>
      <c r="BM37" s="179"/>
      <c r="BN37" s="179"/>
      <c r="BO37" s="179"/>
      <c r="BP37" s="179"/>
      <c r="BQ37" s="179"/>
      <c r="BR37" s="179"/>
      <c r="BS37" s="179"/>
      <c r="BT37" s="179">
        <v>1800</v>
      </c>
      <c r="BU37" s="179"/>
      <c r="BV37" s="179"/>
      <c r="BW37" s="179">
        <v>1800</v>
      </c>
      <c r="BX37" s="179"/>
      <c r="BY37" s="179"/>
      <c r="BZ37" s="179"/>
      <c r="CA37" s="179">
        <v>105750</v>
      </c>
      <c r="CB37" s="179"/>
      <c r="CC37" s="179"/>
      <c r="CD37" s="179"/>
      <c r="CE37" s="179"/>
      <c r="CF37" s="179"/>
      <c r="CG37" s="179"/>
      <c r="CH37" s="179">
        <v>500</v>
      </c>
      <c r="CI37" s="179"/>
      <c r="CJ37" s="179"/>
      <c r="CK37" s="179"/>
      <c r="CL37" s="179"/>
      <c r="CM37" s="179">
        <v>97700</v>
      </c>
      <c r="CN37" s="179">
        <v>7550</v>
      </c>
      <c r="CO37" s="179"/>
      <c r="CP37" s="179"/>
      <c r="CQ37" s="179"/>
      <c r="CR37" s="179"/>
      <c r="CS37" s="179"/>
      <c r="CT37" s="179"/>
      <c r="CU37" s="179">
        <v>15990</v>
      </c>
      <c r="CV37" s="179"/>
      <c r="CW37" s="179"/>
      <c r="CX37" s="179"/>
      <c r="CY37" s="179"/>
      <c r="CZ37" s="179"/>
      <c r="DA37" s="179"/>
      <c r="DB37" s="179"/>
      <c r="DC37" s="179"/>
      <c r="DD37" s="179"/>
      <c r="DE37" s="179">
        <v>1200</v>
      </c>
      <c r="DF37" s="179"/>
      <c r="DG37" s="179"/>
      <c r="DH37" s="179"/>
      <c r="DI37" s="179"/>
      <c r="DJ37" s="179"/>
      <c r="DK37" s="179"/>
      <c r="DL37" s="179"/>
      <c r="DM37" s="179"/>
      <c r="DN37" s="179"/>
      <c r="DO37" s="179"/>
      <c r="DP37" s="179"/>
      <c r="DQ37" s="179"/>
      <c r="DR37" s="179"/>
      <c r="DS37" s="179"/>
      <c r="DT37" s="179"/>
      <c r="DU37" s="179"/>
      <c r="DV37" s="179"/>
      <c r="DW37" s="179">
        <v>5040</v>
      </c>
      <c r="DX37" s="179"/>
      <c r="DY37" s="179"/>
      <c r="DZ37" s="179"/>
      <c r="EA37" s="179"/>
      <c r="EB37" s="179"/>
      <c r="EC37" s="179">
        <v>3000</v>
      </c>
      <c r="ED37" s="179"/>
      <c r="EE37" s="179"/>
      <c r="EF37" s="179"/>
      <c r="EG37" s="179">
        <v>6750</v>
      </c>
      <c r="EH37" s="179"/>
      <c r="EI37" s="179"/>
      <c r="EJ37" s="179"/>
      <c r="EK37" s="179"/>
      <c r="EL37" s="179"/>
      <c r="EM37" s="179">
        <v>11780</v>
      </c>
      <c r="EN37" s="179">
        <v>800</v>
      </c>
      <c r="EO37" s="179"/>
      <c r="EP37" s="179">
        <v>10980</v>
      </c>
      <c r="EQ37" s="179"/>
      <c r="ER37" s="179"/>
      <c r="ES37" s="179"/>
      <c r="ET37" s="179">
        <v>0</v>
      </c>
      <c r="EU37" s="179"/>
      <c r="EV37" s="179"/>
      <c r="EW37" s="179"/>
      <c r="EX37" s="179"/>
      <c r="EY37" s="179">
        <v>7200</v>
      </c>
      <c r="EZ37" s="179"/>
      <c r="FA37" s="179"/>
      <c r="FB37" s="179">
        <v>7200</v>
      </c>
      <c r="FC37" s="179"/>
      <c r="FD37" s="179">
        <v>0</v>
      </c>
      <c r="FE37" s="179"/>
      <c r="FF37" s="179"/>
      <c r="FG37" s="179"/>
      <c r="FH37" s="179"/>
      <c r="FI37" s="179">
        <v>0</v>
      </c>
      <c r="FJ37" s="179"/>
      <c r="FK37" s="179"/>
      <c r="FL37" s="179"/>
      <c r="FM37" s="179">
        <v>0</v>
      </c>
      <c r="FN37" s="179"/>
      <c r="FO37" s="179"/>
      <c r="FP37" s="179"/>
      <c r="FQ37" s="179"/>
      <c r="FR37" s="179"/>
      <c r="FS37" s="179">
        <v>0</v>
      </c>
      <c r="FT37" s="179"/>
      <c r="FU37" s="179"/>
      <c r="FV37" s="179"/>
      <c r="FW37" s="179"/>
      <c r="FX37" s="179">
        <v>7500</v>
      </c>
      <c r="FY37" s="179"/>
      <c r="FZ37" s="179"/>
      <c r="GA37" s="179"/>
      <c r="GB37" s="179">
        <v>7500</v>
      </c>
      <c r="GC37" s="179"/>
      <c r="GD37" s="179"/>
      <c r="GE37" s="179"/>
      <c r="GF37" s="179"/>
      <c r="GG37" s="179"/>
      <c r="GH37" s="179">
        <v>0</v>
      </c>
      <c r="GI37" s="179"/>
      <c r="GJ37" s="179"/>
      <c r="GK37" s="179">
        <v>0</v>
      </c>
      <c r="GL37" s="179"/>
      <c r="GM37" s="179"/>
      <c r="GN37" s="179"/>
      <c r="GO37" s="179"/>
      <c r="GP37" s="179"/>
      <c r="GQ37" s="179"/>
      <c r="GR37" s="179"/>
      <c r="GS37" s="179"/>
      <c r="GT37" s="179"/>
      <c r="GU37" s="179"/>
      <c r="GV37" s="179"/>
      <c r="GW37" s="179"/>
      <c r="GX37" s="179"/>
      <c r="GY37" s="179"/>
      <c r="GZ37" s="179"/>
      <c r="HA37" s="179"/>
      <c r="HB37" s="179"/>
      <c r="HC37" s="179"/>
      <c r="HD37" s="179"/>
      <c r="HE37" s="179"/>
      <c r="HF37" s="179"/>
      <c r="HG37" s="179"/>
      <c r="HH37" s="179"/>
      <c r="HI37" s="179"/>
      <c r="HJ37" s="179">
        <v>6480</v>
      </c>
      <c r="HK37" s="179">
        <v>6480</v>
      </c>
      <c r="HL37" s="179"/>
    </row>
    <row r="38" spans="1:220">
      <c r="A38" t="s">
        <v>345</v>
      </c>
      <c r="B38" t="s">
        <v>346</v>
      </c>
      <c r="C38" s="275">
        <v>6450</v>
      </c>
      <c r="D38" s="179">
        <v>0</v>
      </c>
      <c r="E38" s="179"/>
      <c r="F38" s="179"/>
      <c r="G38" s="179"/>
      <c r="H38" s="179"/>
      <c r="I38" s="179"/>
      <c r="J38" s="179"/>
      <c r="K38" s="179"/>
      <c r="L38" s="179"/>
      <c r="M38" s="179"/>
      <c r="N38" s="179"/>
      <c r="O38" s="179"/>
      <c r="P38" s="179"/>
      <c r="Q38" s="179"/>
      <c r="R38" s="179"/>
      <c r="S38" s="179"/>
      <c r="T38" s="179"/>
      <c r="U38" s="179">
        <v>0</v>
      </c>
      <c r="V38" s="179"/>
      <c r="W38" s="179"/>
      <c r="X38" s="179"/>
      <c r="Y38" s="179"/>
      <c r="Z38" s="179">
        <v>0</v>
      </c>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v>0</v>
      </c>
      <c r="BG38" s="179"/>
      <c r="BH38" s="179"/>
      <c r="BI38" s="179"/>
      <c r="BJ38" s="179"/>
      <c r="BK38" s="179"/>
      <c r="BL38" s="179"/>
      <c r="BM38" s="179"/>
      <c r="BN38" s="179"/>
      <c r="BO38" s="179"/>
      <c r="BP38" s="179"/>
      <c r="BQ38" s="179"/>
      <c r="BR38" s="179"/>
      <c r="BS38" s="179"/>
      <c r="BT38" s="179">
        <v>0</v>
      </c>
      <c r="BU38" s="179"/>
      <c r="BV38" s="179"/>
      <c r="BW38" s="179"/>
      <c r="BX38" s="179"/>
      <c r="BY38" s="179"/>
      <c r="BZ38" s="179"/>
      <c r="CA38" s="179">
        <v>0</v>
      </c>
      <c r="CB38" s="179"/>
      <c r="CC38" s="179"/>
      <c r="CD38" s="179"/>
      <c r="CE38" s="179"/>
      <c r="CF38" s="179"/>
      <c r="CG38" s="179"/>
      <c r="CH38" s="179"/>
      <c r="CI38" s="179"/>
      <c r="CJ38" s="179"/>
      <c r="CK38" s="179"/>
      <c r="CL38" s="179"/>
      <c r="CM38" s="179"/>
      <c r="CN38" s="179"/>
      <c r="CO38" s="179"/>
      <c r="CP38" s="179"/>
      <c r="CQ38" s="179"/>
      <c r="CR38" s="179"/>
      <c r="CS38" s="179"/>
      <c r="CT38" s="179"/>
      <c r="CU38" s="179">
        <v>1450</v>
      </c>
      <c r="CV38" s="179"/>
      <c r="CW38" s="179"/>
      <c r="CX38" s="179"/>
      <c r="CY38" s="179"/>
      <c r="CZ38" s="179"/>
      <c r="DA38" s="179"/>
      <c r="DB38" s="179"/>
      <c r="DC38" s="179"/>
      <c r="DD38" s="179"/>
      <c r="DE38" s="179">
        <v>1400</v>
      </c>
      <c r="DF38" s="179"/>
      <c r="DG38" s="179"/>
      <c r="DH38" s="179"/>
      <c r="DI38" s="179"/>
      <c r="DJ38" s="179"/>
      <c r="DK38" s="179"/>
      <c r="DL38" s="179"/>
      <c r="DM38" s="179"/>
      <c r="DN38" s="179"/>
      <c r="DO38" s="179"/>
      <c r="DP38" s="179"/>
      <c r="DQ38" s="179"/>
      <c r="DR38" s="179"/>
      <c r="DS38" s="179"/>
      <c r="DT38" s="179"/>
      <c r="DU38" s="179"/>
      <c r="DV38" s="179"/>
      <c r="DW38" s="179"/>
      <c r="DX38" s="179"/>
      <c r="DY38" s="179"/>
      <c r="DZ38" s="179"/>
      <c r="EA38" s="179"/>
      <c r="EB38" s="179"/>
      <c r="EC38" s="179"/>
      <c r="ED38" s="179"/>
      <c r="EE38" s="179"/>
      <c r="EF38" s="179"/>
      <c r="EG38" s="179"/>
      <c r="EH38" s="179"/>
      <c r="EI38" s="179"/>
      <c r="EJ38" s="179"/>
      <c r="EK38" s="179"/>
      <c r="EL38" s="179">
        <v>50</v>
      </c>
      <c r="EM38" s="179">
        <v>0</v>
      </c>
      <c r="EN38" s="179"/>
      <c r="EO38" s="179"/>
      <c r="EP38" s="179"/>
      <c r="EQ38" s="179"/>
      <c r="ER38" s="179"/>
      <c r="ES38" s="179"/>
      <c r="ET38" s="179">
        <v>0</v>
      </c>
      <c r="EU38" s="179"/>
      <c r="EV38" s="179"/>
      <c r="EW38" s="179"/>
      <c r="EX38" s="179"/>
      <c r="EY38" s="179">
        <v>0</v>
      </c>
      <c r="EZ38" s="179"/>
      <c r="FA38" s="179"/>
      <c r="FB38" s="179"/>
      <c r="FC38" s="179"/>
      <c r="FD38" s="179">
        <v>0</v>
      </c>
      <c r="FE38" s="179"/>
      <c r="FF38" s="179"/>
      <c r="FG38" s="179"/>
      <c r="FH38" s="179"/>
      <c r="FI38" s="179">
        <v>0</v>
      </c>
      <c r="FJ38" s="179"/>
      <c r="FK38" s="179"/>
      <c r="FL38" s="179"/>
      <c r="FM38" s="179">
        <v>0</v>
      </c>
      <c r="FN38" s="179"/>
      <c r="FO38" s="179"/>
      <c r="FP38" s="179"/>
      <c r="FQ38" s="179"/>
      <c r="FR38" s="179"/>
      <c r="FS38" s="179">
        <v>0</v>
      </c>
      <c r="FT38" s="179"/>
      <c r="FU38" s="179"/>
      <c r="FV38" s="179"/>
      <c r="FW38" s="179"/>
      <c r="FX38" s="179">
        <v>0</v>
      </c>
      <c r="FY38" s="179"/>
      <c r="FZ38" s="179"/>
      <c r="GA38" s="179"/>
      <c r="GB38" s="179"/>
      <c r="GC38" s="179"/>
      <c r="GD38" s="179"/>
      <c r="GE38" s="179"/>
      <c r="GF38" s="179"/>
      <c r="GG38" s="179"/>
      <c r="GH38" s="179">
        <v>0</v>
      </c>
      <c r="GI38" s="179"/>
      <c r="GJ38" s="179"/>
      <c r="GK38" s="179">
        <v>0</v>
      </c>
      <c r="GL38" s="179"/>
      <c r="GM38" s="179"/>
      <c r="GN38" s="179"/>
      <c r="GO38" s="179"/>
      <c r="GP38" s="179"/>
      <c r="GQ38" s="179"/>
      <c r="GR38" s="179"/>
      <c r="GS38" s="179"/>
      <c r="GT38" s="179"/>
      <c r="GU38" s="179"/>
      <c r="GV38" s="179"/>
      <c r="GW38" s="179"/>
      <c r="GX38" s="179"/>
      <c r="GY38" s="179"/>
      <c r="GZ38" s="179"/>
      <c r="HA38" s="179"/>
      <c r="HB38" s="179"/>
      <c r="HC38" s="179"/>
      <c r="HD38" s="179"/>
      <c r="HE38" s="179"/>
      <c r="HF38" s="179"/>
      <c r="HG38" s="179"/>
      <c r="HH38" s="179"/>
      <c r="HI38" s="179"/>
      <c r="HJ38" s="179">
        <v>5000</v>
      </c>
      <c r="HK38" s="179">
        <v>5000</v>
      </c>
      <c r="HL38" s="179"/>
    </row>
    <row r="39" spans="1:220">
      <c r="A39" t="s">
        <v>347</v>
      </c>
      <c r="B39" t="s">
        <v>348</v>
      </c>
      <c r="C39" s="275">
        <v>500</v>
      </c>
      <c r="D39" s="179">
        <v>0</v>
      </c>
      <c r="E39" s="179"/>
      <c r="F39" s="179"/>
      <c r="G39" s="179"/>
      <c r="H39" s="179"/>
      <c r="I39" s="179"/>
      <c r="J39" s="179"/>
      <c r="K39" s="179"/>
      <c r="L39" s="179"/>
      <c r="M39" s="179"/>
      <c r="N39" s="179"/>
      <c r="O39" s="179"/>
      <c r="P39" s="179"/>
      <c r="Q39" s="179"/>
      <c r="R39" s="179"/>
      <c r="S39" s="179"/>
      <c r="T39" s="179"/>
      <c r="U39" s="179">
        <v>0</v>
      </c>
      <c r="V39" s="179"/>
      <c r="W39" s="179"/>
      <c r="X39" s="179"/>
      <c r="Y39" s="179"/>
      <c r="Z39" s="179">
        <v>0</v>
      </c>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v>0</v>
      </c>
      <c r="BG39" s="179"/>
      <c r="BH39" s="179"/>
      <c r="BI39" s="179"/>
      <c r="BJ39" s="179"/>
      <c r="BK39" s="179"/>
      <c r="BL39" s="179"/>
      <c r="BM39" s="179"/>
      <c r="BN39" s="179"/>
      <c r="BO39" s="179"/>
      <c r="BP39" s="179"/>
      <c r="BQ39" s="179"/>
      <c r="BR39" s="179"/>
      <c r="BS39" s="179"/>
      <c r="BT39" s="179">
        <v>0</v>
      </c>
      <c r="BU39" s="179"/>
      <c r="BV39" s="179"/>
      <c r="BW39" s="179"/>
      <c r="BX39" s="179"/>
      <c r="BY39" s="179"/>
      <c r="BZ39" s="179"/>
      <c r="CA39" s="179">
        <v>0</v>
      </c>
      <c r="CB39" s="179"/>
      <c r="CC39" s="179"/>
      <c r="CD39" s="179"/>
      <c r="CE39" s="179"/>
      <c r="CF39" s="179"/>
      <c r="CG39" s="179"/>
      <c r="CH39" s="179"/>
      <c r="CI39" s="179"/>
      <c r="CJ39" s="179"/>
      <c r="CK39" s="179"/>
      <c r="CL39" s="179"/>
      <c r="CM39" s="179"/>
      <c r="CN39" s="179"/>
      <c r="CO39" s="179"/>
      <c r="CP39" s="179"/>
      <c r="CQ39" s="179"/>
      <c r="CR39" s="179"/>
      <c r="CS39" s="179"/>
      <c r="CT39" s="179"/>
      <c r="CU39" s="179">
        <v>0</v>
      </c>
      <c r="CV39" s="179"/>
      <c r="CW39" s="179"/>
      <c r="CX39" s="179"/>
      <c r="CY39" s="179"/>
      <c r="CZ39" s="179"/>
      <c r="DA39" s="179"/>
      <c r="DB39" s="179"/>
      <c r="DC39" s="179"/>
      <c r="DD39" s="179"/>
      <c r="DE39" s="179"/>
      <c r="DF39" s="179"/>
      <c r="DG39" s="179"/>
      <c r="DH39" s="179"/>
      <c r="DI39" s="179"/>
      <c r="DJ39" s="179"/>
      <c r="DK39" s="179"/>
      <c r="DL39" s="179"/>
      <c r="DM39" s="179"/>
      <c r="DN39" s="179"/>
      <c r="DO39" s="179"/>
      <c r="DP39" s="179"/>
      <c r="DQ39" s="179"/>
      <c r="DR39" s="179"/>
      <c r="DS39" s="179"/>
      <c r="DT39" s="179"/>
      <c r="DU39" s="179"/>
      <c r="DV39" s="179"/>
      <c r="DW39" s="179"/>
      <c r="DX39" s="179"/>
      <c r="DY39" s="179"/>
      <c r="DZ39" s="179"/>
      <c r="EA39" s="179"/>
      <c r="EB39" s="179"/>
      <c r="EC39" s="179"/>
      <c r="ED39" s="179"/>
      <c r="EE39" s="179"/>
      <c r="EF39" s="179"/>
      <c r="EG39" s="179"/>
      <c r="EH39" s="179"/>
      <c r="EI39" s="179"/>
      <c r="EJ39" s="179"/>
      <c r="EK39" s="179"/>
      <c r="EL39" s="179"/>
      <c r="EM39" s="179">
        <v>0</v>
      </c>
      <c r="EN39" s="179"/>
      <c r="EO39" s="179"/>
      <c r="EP39" s="179"/>
      <c r="EQ39" s="179"/>
      <c r="ER39" s="179"/>
      <c r="ES39" s="179"/>
      <c r="ET39" s="179">
        <v>0</v>
      </c>
      <c r="EU39" s="179"/>
      <c r="EV39" s="179"/>
      <c r="EW39" s="179"/>
      <c r="EX39" s="179"/>
      <c r="EY39" s="179">
        <v>0</v>
      </c>
      <c r="EZ39" s="179"/>
      <c r="FA39" s="179"/>
      <c r="FB39" s="179"/>
      <c r="FC39" s="179"/>
      <c r="FD39" s="179">
        <v>0</v>
      </c>
      <c r="FE39" s="179"/>
      <c r="FF39" s="179"/>
      <c r="FG39" s="179"/>
      <c r="FH39" s="179"/>
      <c r="FI39" s="179">
        <v>0</v>
      </c>
      <c r="FJ39" s="179"/>
      <c r="FK39" s="179"/>
      <c r="FL39" s="179"/>
      <c r="FM39" s="179">
        <v>0</v>
      </c>
      <c r="FN39" s="179"/>
      <c r="FO39" s="179"/>
      <c r="FP39" s="179"/>
      <c r="FQ39" s="179"/>
      <c r="FR39" s="179"/>
      <c r="FS39" s="179">
        <v>0</v>
      </c>
      <c r="FT39" s="179"/>
      <c r="FU39" s="179"/>
      <c r="FV39" s="179"/>
      <c r="FW39" s="179"/>
      <c r="FX39" s="179">
        <v>0</v>
      </c>
      <c r="FY39" s="179"/>
      <c r="FZ39" s="179"/>
      <c r="GA39" s="179"/>
      <c r="GB39" s="179"/>
      <c r="GC39" s="179"/>
      <c r="GD39" s="179"/>
      <c r="GE39" s="179"/>
      <c r="GF39" s="179"/>
      <c r="GG39" s="179"/>
      <c r="GH39" s="179">
        <v>0</v>
      </c>
      <c r="GI39" s="179"/>
      <c r="GJ39" s="179"/>
      <c r="GK39" s="179">
        <v>0</v>
      </c>
      <c r="GL39" s="179"/>
      <c r="GM39" s="179"/>
      <c r="GN39" s="179"/>
      <c r="GO39" s="179"/>
      <c r="GP39" s="179"/>
      <c r="GQ39" s="179"/>
      <c r="GR39" s="179"/>
      <c r="GS39" s="179"/>
      <c r="GT39" s="179"/>
      <c r="GU39" s="179"/>
      <c r="GV39" s="179"/>
      <c r="GW39" s="179"/>
      <c r="GX39" s="179"/>
      <c r="GY39" s="179"/>
      <c r="GZ39" s="179"/>
      <c r="HA39" s="179"/>
      <c r="HB39" s="179"/>
      <c r="HC39" s="179"/>
      <c r="HD39" s="179"/>
      <c r="HE39" s="179"/>
      <c r="HF39" s="179"/>
      <c r="HG39" s="179"/>
      <c r="HH39" s="179"/>
      <c r="HI39" s="179"/>
      <c r="HJ39" s="179">
        <v>500</v>
      </c>
      <c r="HK39" s="179">
        <v>500</v>
      </c>
      <c r="HL39" s="179"/>
    </row>
    <row r="40" spans="1:220">
      <c r="A40" t="s">
        <v>349</v>
      </c>
      <c r="B40" t="s">
        <v>350</v>
      </c>
      <c r="C40" s="275">
        <v>2500</v>
      </c>
      <c r="D40" s="179">
        <v>0</v>
      </c>
      <c r="E40" s="179"/>
      <c r="F40" s="179"/>
      <c r="G40" s="179"/>
      <c r="H40" s="179"/>
      <c r="I40" s="179"/>
      <c r="J40" s="179"/>
      <c r="K40" s="179"/>
      <c r="L40" s="179"/>
      <c r="M40" s="179"/>
      <c r="N40" s="179"/>
      <c r="O40" s="179"/>
      <c r="P40" s="179"/>
      <c r="Q40" s="179"/>
      <c r="R40" s="179"/>
      <c r="S40" s="179"/>
      <c r="T40" s="179"/>
      <c r="U40" s="179">
        <v>0</v>
      </c>
      <c r="V40" s="179"/>
      <c r="W40" s="179"/>
      <c r="X40" s="179"/>
      <c r="Y40" s="179"/>
      <c r="Z40" s="179">
        <v>0</v>
      </c>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v>500</v>
      </c>
      <c r="BG40" s="179"/>
      <c r="BH40" s="179"/>
      <c r="BI40" s="179"/>
      <c r="BJ40" s="179"/>
      <c r="BK40" s="179"/>
      <c r="BL40" s="179">
        <v>500</v>
      </c>
      <c r="BM40" s="179"/>
      <c r="BN40" s="179"/>
      <c r="BO40" s="179"/>
      <c r="BP40" s="179"/>
      <c r="BQ40" s="179"/>
      <c r="BR40" s="179"/>
      <c r="BS40" s="179"/>
      <c r="BT40" s="179">
        <v>0</v>
      </c>
      <c r="BU40" s="179"/>
      <c r="BV40" s="179"/>
      <c r="BW40" s="179"/>
      <c r="BX40" s="179"/>
      <c r="BY40" s="179"/>
      <c r="BZ40" s="179"/>
      <c r="CA40" s="179">
        <v>0</v>
      </c>
      <c r="CB40" s="179"/>
      <c r="CC40" s="179"/>
      <c r="CD40" s="179"/>
      <c r="CE40" s="179"/>
      <c r="CF40" s="179"/>
      <c r="CG40" s="179"/>
      <c r="CH40" s="179"/>
      <c r="CI40" s="179"/>
      <c r="CJ40" s="179"/>
      <c r="CK40" s="179"/>
      <c r="CL40" s="179"/>
      <c r="CM40" s="179"/>
      <c r="CN40" s="179"/>
      <c r="CO40" s="179"/>
      <c r="CP40" s="179"/>
      <c r="CQ40" s="179"/>
      <c r="CR40" s="179"/>
      <c r="CS40" s="179"/>
      <c r="CT40" s="179"/>
      <c r="CU40" s="179">
        <v>0</v>
      </c>
      <c r="CV40" s="179"/>
      <c r="CW40" s="179"/>
      <c r="CX40" s="179"/>
      <c r="CY40" s="179"/>
      <c r="CZ40" s="179"/>
      <c r="DA40" s="179"/>
      <c r="DB40" s="179"/>
      <c r="DC40" s="179"/>
      <c r="DD40" s="179"/>
      <c r="DE40" s="179"/>
      <c r="DF40" s="179"/>
      <c r="DG40" s="179"/>
      <c r="DH40" s="179"/>
      <c r="DI40" s="179"/>
      <c r="DJ40" s="179"/>
      <c r="DK40" s="179"/>
      <c r="DL40" s="179"/>
      <c r="DM40" s="179"/>
      <c r="DN40" s="179"/>
      <c r="DO40" s="179"/>
      <c r="DP40" s="179"/>
      <c r="DQ40" s="179"/>
      <c r="DR40" s="179"/>
      <c r="DS40" s="179"/>
      <c r="DT40" s="179"/>
      <c r="DU40" s="179"/>
      <c r="DV40" s="179"/>
      <c r="DW40" s="179"/>
      <c r="DX40" s="179"/>
      <c r="DY40" s="179"/>
      <c r="DZ40" s="179"/>
      <c r="EA40" s="179"/>
      <c r="EB40" s="179"/>
      <c r="EC40" s="179"/>
      <c r="ED40" s="179"/>
      <c r="EE40" s="179"/>
      <c r="EF40" s="179"/>
      <c r="EG40" s="179"/>
      <c r="EH40" s="179"/>
      <c r="EI40" s="179"/>
      <c r="EJ40" s="179"/>
      <c r="EK40" s="179"/>
      <c r="EL40" s="179"/>
      <c r="EM40" s="179">
        <v>0</v>
      </c>
      <c r="EN40" s="179"/>
      <c r="EO40" s="179"/>
      <c r="EP40" s="179"/>
      <c r="EQ40" s="179"/>
      <c r="ER40" s="179"/>
      <c r="ES40" s="179"/>
      <c r="ET40" s="179">
        <v>0</v>
      </c>
      <c r="EU40" s="179"/>
      <c r="EV40" s="179"/>
      <c r="EW40" s="179"/>
      <c r="EX40" s="179"/>
      <c r="EY40" s="179">
        <v>0</v>
      </c>
      <c r="EZ40" s="179"/>
      <c r="FA40" s="179"/>
      <c r="FB40" s="179"/>
      <c r="FC40" s="179"/>
      <c r="FD40" s="179">
        <v>0</v>
      </c>
      <c r="FE40" s="179"/>
      <c r="FF40" s="179"/>
      <c r="FG40" s="179"/>
      <c r="FH40" s="179"/>
      <c r="FI40" s="179">
        <v>0</v>
      </c>
      <c r="FJ40" s="179"/>
      <c r="FK40" s="179"/>
      <c r="FL40" s="179"/>
      <c r="FM40" s="179">
        <v>0</v>
      </c>
      <c r="FN40" s="179"/>
      <c r="FO40" s="179"/>
      <c r="FP40" s="179"/>
      <c r="FQ40" s="179"/>
      <c r="FR40" s="179"/>
      <c r="FS40" s="179">
        <v>0</v>
      </c>
      <c r="FT40" s="179"/>
      <c r="FU40" s="179"/>
      <c r="FV40" s="179"/>
      <c r="FW40" s="179"/>
      <c r="FX40" s="179">
        <v>0</v>
      </c>
      <c r="FY40" s="179"/>
      <c r="FZ40" s="179"/>
      <c r="GA40" s="179"/>
      <c r="GB40" s="179"/>
      <c r="GC40" s="179"/>
      <c r="GD40" s="179"/>
      <c r="GE40" s="179"/>
      <c r="GF40" s="179"/>
      <c r="GG40" s="179"/>
      <c r="GH40" s="179">
        <v>0</v>
      </c>
      <c r="GI40" s="179"/>
      <c r="GJ40" s="179"/>
      <c r="GK40" s="179">
        <v>0</v>
      </c>
      <c r="GL40" s="179"/>
      <c r="GM40" s="179"/>
      <c r="GN40" s="179"/>
      <c r="GO40" s="179"/>
      <c r="GP40" s="179"/>
      <c r="GQ40" s="179"/>
      <c r="GR40" s="179"/>
      <c r="GS40" s="179"/>
      <c r="GT40" s="179"/>
      <c r="GU40" s="179"/>
      <c r="GV40" s="179"/>
      <c r="GW40" s="179"/>
      <c r="GX40" s="179"/>
      <c r="GY40" s="179"/>
      <c r="GZ40" s="179"/>
      <c r="HA40" s="179"/>
      <c r="HB40" s="179"/>
      <c r="HC40" s="179"/>
      <c r="HD40" s="179"/>
      <c r="HE40" s="179"/>
      <c r="HF40" s="179"/>
      <c r="HG40" s="179"/>
      <c r="HH40" s="179"/>
      <c r="HI40" s="179"/>
      <c r="HJ40" s="179">
        <v>2000</v>
      </c>
      <c r="HK40" s="179">
        <v>2000</v>
      </c>
      <c r="HL40" s="179"/>
    </row>
    <row r="41" spans="1:220">
      <c r="A41" t="s">
        <v>351</v>
      </c>
      <c r="B41" t="s">
        <v>352</v>
      </c>
      <c r="C41" s="275">
        <v>28700</v>
      </c>
      <c r="D41" s="179">
        <v>0</v>
      </c>
      <c r="E41" s="179"/>
      <c r="F41" s="179"/>
      <c r="G41" s="179"/>
      <c r="H41" s="179"/>
      <c r="I41" s="179"/>
      <c r="J41" s="179"/>
      <c r="K41" s="179"/>
      <c r="L41" s="179"/>
      <c r="M41" s="179"/>
      <c r="N41" s="179"/>
      <c r="O41" s="179"/>
      <c r="P41" s="179"/>
      <c r="Q41" s="179"/>
      <c r="R41" s="179"/>
      <c r="S41" s="179"/>
      <c r="T41" s="179"/>
      <c r="U41" s="179">
        <v>0</v>
      </c>
      <c r="V41" s="179"/>
      <c r="W41" s="179"/>
      <c r="X41" s="179"/>
      <c r="Y41" s="179"/>
      <c r="Z41" s="179">
        <v>23900</v>
      </c>
      <c r="AA41" s="179"/>
      <c r="AB41" s="179"/>
      <c r="AC41" s="179"/>
      <c r="AD41" s="179"/>
      <c r="AE41" s="179"/>
      <c r="AF41" s="179"/>
      <c r="AG41" s="179"/>
      <c r="AH41" s="179"/>
      <c r="AI41" s="179"/>
      <c r="AJ41" s="179"/>
      <c r="AK41" s="179">
        <v>2500</v>
      </c>
      <c r="AL41" s="179">
        <v>2700</v>
      </c>
      <c r="AM41" s="179">
        <v>2500</v>
      </c>
      <c r="AN41" s="179">
        <v>1500</v>
      </c>
      <c r="AO41" s="179">
        <v>11250</v>
      </c>
      <c r="AP41" s="179">
        <v>2250</v>
      </c>
      <c r="AQ41" s="179"/>
      <c r="AR41" s="179"/>
      <c r="AS41" s="179"/>
      <c r="AT41" s="179"/>
      <c r="AU41" s="179"/>
      <c r="AV41" s="179"/>
      <c r="AW41" s="179"/>
      <c r="AX41" s="179"/>
      <c r="AY41" s="179"/>
      <c r="AZ41" s="179"/>
      <c r="BA41" s="179"/>
      <c r="BB41" s="179"/>
      <c r="BC41" s="179"/>
      <c r="BD41" s="179"/>
      <c r="BE41" s="179">
        <v>1200</v>
      </c>
      <c r="BF41" s="179">
        <v>0</v>
      </c>
      <c r="BG41" s="179"/>
      <c r="BH41" s="179"/>
      <c r="BI41" s="179"/>
      <c r="BJ41" s="179"/>
      <c r="BK41" s="179"/>
      <c r="BL41" s="179"/>
      <c r="BM41" s="179"/>
      <c r="BN41" s="179"/>
      <c r="BO41" s="179"/>
      <c r="BP41" s="179"/>
      <c r="BQ41" s="179"/>
      <c r="BR41" s="179"/>
      <c r="BS41" s="179"/>
      <c r="BT41" s="179">
        <v>0</v>
      </c>
      <c r="BU41" s="179"/>
      <c r="BV41" s="179"/>
      <c r="BW41" s="179"/>
      <c r="BX41" s="179"/>
      <c r="BY41" s="179"/>
      <c r="BZ41" s="179"/>
      <c r="CA41" s="179">
        <v>0</v>
      </c>
      <c r="CB41" s="179"/>
      <c r="CC41" s="179"/>
      <c r="CD41" s="179"/>
      <c r="CE41" s="179"/>
      <c r="CF41" s="179"/>
      <c r="CG41" s="179"/>
      <c r="CH41" s="179"/>
      <c r="CI41" s="179"/>
      <c r="CJ41" s="179"/>
      <c r="CK41" s="179"/>
      <c r="CL41" s="179"/>
      <c r="CM41" s="179"/>
      <c r="CN41" s="179"/>
      <c r="CO41" s="179"/>
      <c r="CP41" s="179"/>
      <c r="CQ41" s="179"/>
      <c r="CR41" s="179"/>
      <c r="CS41" s="179"/>
      <c r="CT41" s="179"/>
      <c r="CU41" s="179">
        <v>0</v>
      </c>
      <c r="CV41" s="179"/>
      <c r="CW41" s="179"/>
      <c r="CX41" s="179"/>
      <c r="CY41" s="179"/>
      <c r="CZ41" s="179"/>
      <c r="DA41" s="179"/>
      <c r="DB41" s="179"/>
      <c r="DC41" s="179"/>
      <c r="DD41" s="179"/>
      <c r="DE41" s="179"/>
      <c r="DF41" s="179"/>
      <c r="DG41" s="179"/>
      <c r="DH41" s="179"/>
      <c r="DI41" s="179"/>
      <c r="DJ41" s="179"/>
      <c r="DK41" s="179"/>
      <c r="DL41" s="179"/>
      <c r="DM41" s="179"/>
      <c r="DN41" s="179"/>
      <c r="DO41" s="179"/>
      <c r="DP41" s="179"/>
      <c r="DQ41" s="179"/>
      <c r="DR41" s="179"/>
      <c r="DS41" s="179"/>
      <c r="DT41" s="179"/>
      <c r="DU41" s="179"/>
      <c r="DV41" s="179"/>
      <c r="DW41" s="179"/>
      <c r="DX41" s="179"/>
      <c r="DY41" s="179"/>
      <c r="DZ41" s="179"/>
      <c r="EA41" s="179"/>
      <c r="EB41" s="179"/>
      <c r="EC41" s="179"/>
      <c r="ED41" s="179"/>
      <c r="EE41" s="179"/>
      <c r="EF41" s="179"/>
      <c r="EG41" s="179"/>
      <c r="EH41" s="179"/>
      <c r="EI41" s="179"/>
      <c r="EJ41" s="179"/>
      <c r="EK41" s="179"/>
      <c r="EL41" s="179"/>
      <c r="EM41" s="179">
        <v>0</v>
      </c>
      <c r="EN41" s="179"/>
      <c r="EO41" s="179"/>
      <c r="EP41" s="179"/>
      <c r="EQ41" s="179"/>
      <c r="ER41" s="179"/>
      <c r="ES41" s="179"/>
      <c r="ET41" s="179">
        <v>0</v>
      </c>
      <c r="EU41" s="179"/>
      <c r="EV41" s="179"/>
      <c r="EW41" s="179"/>
      <c r="EX41" s="179"/>
      <c r="EY41" s="179">
        <v>4800</v>
      </c>
      <c r="EZ41" s="179"/>
      <c r="FA41" s="179"/>
      <c r="FB41" s="179">
        <v>4800</v>
      </c>
      <c r="FC41" s="179"/>
      <c r="FD41" s="179">
        <v>0</v>
      </c>
      <c r="FE41" s="179"/>
      <c r="FF41" s="179"/>
      <c r="FG41" s="179"/>
      <c r="FH41" s="179"/>
      <c r="FI41" s="179">
        <v>0</v>
      </c>
      <c r="FJ41" s="179"/>
      <c r="FK41" s="179"/>
      <c r="FL41" s="179"/>
      <c r="FM41" s="179">
        <v>0</v>
      </c>
      <c r="FN41" s="179"/>
      <c r="FO41" s="179"/>
      <c r="FP41" s="179"/>
      <c r="FQ41" s="179"/>
      <c r="FR41" s="179"/>
      <c r="FS41" s="179">
        <v>0</v>
      </c>
      <c r="FT41" s="179"/>
      <c r="FU41" s="179"/>
      <c r="FV41" s="179"/>
      <c r="FW41" s="179"/>
      <c r="FX41" s="179">
        <v>0</v>
      </c>
      <c r="FY41" s="179"/>
      <c r="FZ41" s="179"/>
      <c r="GA41" s="179"/>
      <c r="GB41" s="179"/>
      <c r="GC41" s="179"/>
      <c r="GD41" s="179"/>
      <c r="GE41" s="179"/>
      <c r="GF41" s="179"/>
      <c r="GG41" s="179"/>
      <c r="GH41" s="179">
        <v>0</v>
      </c>
      <c r="GI41" s="179"/>
      <c r="GJ41" s="179"/>
      <c r="GK41" s="179">
        <v>0</v>
      </c>
      <c r="GL41" s="179"/>
      <c r="GM41" s="179"/>
      <c r="GN41" s="179"/>
      <c r="GO41" s="179"/>
      <c r="GP41" s="179"/>
      <c r="GQ41" s="179"/>
      <c r="GR41" s="179"/>
      <c r="GS41" s="179"/>
      <c r="GT41" s="179"/>
      <c r="GU41" s="179"/>
      <c r="GV41" s="179"/>
      <c r="GW41" s="179"/>
      <c r="GX41" s="179"/>
      <c r="GY41" s="179"/>
      <c r="GZ41" s="179"/>
      <c r="HA41" s="179"/>
      <c r="HB41" s="179"/>
      <c r="HC41" s="179"/>
      <c r="HD41" s="179"/>
      <c r="HE41" s="179"/>
      <c r="HF41" s="179"/>
      <c r="HG41" s="179"/>
      <c r="HH41" s="179"/>
      <c r="HI41" s="179"/>
      <c r="HJ41" s="179">
        <v>0</v>
      </c>
      <c r="HK41" s="179"/>
      <c r="HL41" s="179"/>
    </row>
    <row r="42" spans="1:220">
      <c r="A42" t="s">
        <v>353</v>
      </c>
      <c r="B42" t="s">
        <v>354</v>
      </c>
      <c r="C42" s="275">
        <v>20000</v>
      </c>
      <c r="D42" s="179">
        <v>0</v>
      </c>
      <c r="E42" s="179"/>
      <c r="F42" s="179"/>
      <c r="G42" s="179"/>
      <c r="H42" s="179"/>
      <c r="I42" s="179"/>
      <c r="J42" s="179"/>
      <c r="K42" s="179"/>
      <c r="L42" s="179"/>
      <c r="M42" s="179"/>
      <c r="N42" s="179"/>
      <c r="O42" s="179"/>
      <c r="P42" s="179"/>
      <c r="Q42" s="179"/>
      <c r="R42" s="179"/>
      <c r="S42" s="179"/>
      <c r="T42" s="179"/>
      <c r="U42" s="179">
        <v>0</v>
      </c>
      <c r="V42" s="179"/>
      <c r="W42" s="179"/>
      <c r="X42" s="179"/>
      <c r="Y42" s="179"/>
      <c r="Z42" s="179">
        <v>0</v>
      </c>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v>0</v>
      </c>
      <c r="BG42" s="179"/>
      <c r="BH42" s="179"/>
      <c r="BI42" s="179"/>
      <c r="BJ42" s="179"/>
      <c r="BK42" s="179"/>
      <c r="BL42" s="179"/>
      <c r="BM42" s="179"/>
      <c r="BN42" s="179"/>
      <c r="BO42" s="179"/>
      <c r="BP42" s="179"/>
      <c r="BQ42" s="179"/>
      <c r="BR42" s="179"/>
      <c r="BS42" s="179"/>
      <c r="BT42" s="179">
        <v>0</v>
      </c>
      <c r="BU42" s="179"/>
      <c r="BV42" s="179"/>
      <c r="BW42" s="179"/>
      <c r="BX42" s="179"/>
      <c r="BY42" s="179"/>
      <c r="BZ42" s="179"/>
      <c r="CA42" s="179">
        <v>0</v>
      </c>
      <c r="CB42" s="179"/>
      <c r="CC42" s="179"/>
      <c r="CD42" s="179"/>
      <c r="CE42" s="179"/>
      <c r="CF42" s="179"/>
      <c r="CG42" s="179"/>
      <c r="CH42" s="179"/>
      <c r="CI42" s="179"/>
      <c r="CJ42" s="179"/>
      <c r="CK42" s="179"/>
      <c r="CL42" s="179"/>
      <c r="CM42" s="179"/>
      <c r="CN42" s="179"/>
      <c r="CO42" s="179"/>
      <c r="CP42" s="179"/>
      <c r="CQ42" s="179"/>
      <c r="CR42" s="179"/>
      <c r="CS42" s="179"/>
      <c r="CT42" s="179"/>
      <c r="CU42" s="179">
        <v>20000</v>
      </c>
      <c r="CV42" s="179"/>
      <c r="CW42" s="179"/>
      <c r="CX42" s="179"/>
      <c r="CY42" s="179"/>
      <c r="CZ42" s="179"/>
      <c r="DA42" s="179"/>
      <c r="DB42" s="179"/>
      <c r="DC42" s="179"/>
      <c r="DD42" s="179"/>
      <c r="DE42" s="179"/>
      <c r="DF42" s="179"/>
      <c r="DG42" s="179"/>
      <c r="DH42" s="179"/>
      <c r="DI42" s="179"/>
      <c r="DJ42" s="179"/>
      <c r="DK42" s="179"/>
      <c r="DL42" s="179"/>
      <c r="DM42" s="179"/>
      <c r="DN42" s="179"/>
      <c r="DO42" s="179"/>
      <c r="DP42" s="179"/>
      <c r="DQ42" s="179"/>
      <c r="DR42" s="179"/>
      <c r="DS42" s="179"/>
      <c r="DT42" s="179"/>
      <c r="DU42" s="179"/>
      <c r="DV42" s="179"/>
      <c r="DW42" s="179"/>
      <c r="DX42" s="179"/>
      <c r="DY42" s="179"/>
      <c r="DZ42" s="179"/>
      <c r="EA42" s="179"/>
      <c r="EB42" s="179"/>
      <c r="EC42" s="179"/>
      <c r="ED42" s="179"/>
      <c r="EE42" s="179"/>
      <c r="EF42" s="179"/>
      <c r="EG42" s="179"/>
      <c r="EH42" s="179">
        <v>20000</v>
      </c>
      <c r="EI42" s="179"/>
      <c r="EJ42" s="179"/>
      <c r="EK42" s="179"/>
      <c r="EL42" s="179"/>
      <c r="EM42" s="179">
        <v>0</v>
      </c>
      <c r="EN42" s="179"/>
      <c r="EO42" s="179"/>
      <c r="EP42" s="179"/>
      <c r="EQ42" s="179"/>
      <c r="ER42" s="179"/>
      <c r="ES42" s="179"/>
      <c r="ET42" s="179">
        <v>0</v>
      </c>
      <c r="EU42" s="179"/>
      <c r="EV42" s="179"/>
      <c r="EW42" s="179"/>
      <c r="EX42" s="179"/>
      <c r="EY42" s="179">
        <v>0</v>
      </c>
      <c r="EZ42" s="179"/>
      <c r="FA42" s="179"/>
      <c r="FB42" s="179"/>
      <c r="FC42" s="179"/>
      <c r="FD42" s="179">
        <v>0</v>
      </c>
      <c r="FE42" s="179"/>
      <c r="FF42" s="179"/>
      <c r="FG42" s="179"/>
      <c r="FH42" s="179"/>
      <c r="FI42" s="179">
        <v>0</v>
      </c>
      <c r="FJ42" s="179"/>
      <c r="FK42" s="179"/>
      <c r="FL42" s="179"/>
      <c r="FM42" s="179">
        <v>0</v>
      </c>
      <c r="FN42" s="179"/>
      <c r="FO42" s="179"/>
      <c r="FP42" s="179"/>
      <c r="FQ42" s="179"/>
      <c r="FR42" s="179"/>
      <c r="FS42" s="179">
        <v>0</v>
      </c>
      <c r="FT42" s="179"/>
      <c r="FU42" s="179"/>
      <c r="FV42" s="179"/>
      <c r="FW42" s="179"/>
      <c r="FX42" s="179">
        <v>0</v>
      </c>
      <c r="FY42" s="179"/>
      <c r="FZ42" s="179"/>
      <c r="GA42" s="179"/>
      <c r="GB42" s="179"/>
      <c r="GC42" s="179"/>
      <c r="GD42" s="179"/>
      <c r="GE42" s="179"/>
      <c r="GF42" s="179"/>
      <c r="GG42" s="179"/>
      <c r="GH42" s="179">
        <v>0</v>
      </c>
      <c r="GI42" s="179"/>
      <c r="GJ42" s="179"/>
      <c r="GK42" s="179">
        <v>0</v>
      </c>
      <c r="GL42" s="179"/>
      <c r="GM42" s="179"/>
      <c r="GN42" s="179"/>
      <c r="GO42" s="179"/>
      <c r="GP42" s="179"/>
      <c r="GQ42" s="179"/>
      <c r="GR42" s="179"/>
      <c r="GS42" s="179"/>
      <c r="GT42" s="179"/>
      <c r="GU42" s="179"/>
      <c r="GV42" s="179"/>
      <c r="GW42" s="179"/>
      <c r="GX42" s="179"/>
      <c r="GY42" s="179"/>
      <c r="GZ42" s="179"/>
      <c r="HA42" s="179"/>
      <c r="HB42" s="179"/>
      <c r="HC42" s="179"/>
      <c r="HD42" s="179"/>
      <c r="HE42" s="179"/>
      <c r="HF42" s="179"/>
      <c r="HG42" s="179"/>
      <c r="HH42" s="179"/>
      <c r="HI42" s="179"/>
      <c r="HJ42" s="179">
        <v>0</v>
      </c>
      <c r="HK42" s="179"/>
      <c r="HL42" s="179"/>
    </row>
    <row r="43" spans="1:220">
      <c r="A43" t="s">
        <v>355</v>
      </c>
      <c r="B43" t="s">
        <v>356</v>
      </c>
      <c r="C43" s="275">
        <v>11220</v>
      </c>
      <c r="D43" s="179">
        <v>0</v>
      </c>
      <c r="E43" s="179"/>
      <c r="F43" s="179"/>
      <c r="G43" s="179"/>
      <c r="H43" s="179"/>
      <c r="I43" s="179"/>
      <c r="J43" s="179"/>
      <c r="K43" s="179"/>
      <c r="L43" s="179"/>
      <c r="M43" s="179"/>
      <c r="N43" s="179"/>
      <c r="O43" s="179"/>
      <c r="P43" s="179"/>
      <c r="Q43" s="179"/>
      <c r="R43" s="179"/>
      <c r="S43" s="179"/>
      <c r="T43" s="179"/>
      <c r="U43" s="179">
        <v>0</v>
      </c>
      <c r="V43" s="179"/>
      <c r="W43" s="179"/>
      <c r="X43" s="179"/>
      <c r="Y43" s="179"/>
      <c r="Z43" s="179">
        <v>3220</v>
      </c>
      <c r="AA43" s="179"/>
      <c r="AB43" s="179"/>
      <c r="AC43" s="179"/>
      <c r="AD43" s="179"/>
      <c r="AE43" s="179"/>
      <c r="AF43" s="179"/>
      <c r="AG43" s="179"/>
      <c r="AH43" s="179"/>
      <c r="AI43" s="179"/>
      <c r="AJ43" s="179"/>
      <c r="AK43" s="179">
        <v>1000</v>
      </c>
      <c r="AL43" s="179">
        <v>1200</v>
      </c>
      <c r="AM43" s="179">
        <v>1020</v>
      </c>
      <c r="AN43" s="179"/>
      <c r="AO43" s="179"/>
      <c r="AP43" s="179"/>
      <c r="AQ43" s="179"/>
      <c r="AR43" s="179"/>
      <c r="AS43" s="179"/>
      <c r="AT43" s="179"/>
      <c r="AU43" s="179"/>
      <c r="AV43" s="179"/>
      <c r="AW43" s="179"/>
      <c r="AX43" s="179"/>
      <c r="AY43" s="179"/>
      <c r="AZ43" s="179"/>
      <c r="BA43" s="179"/>
      <c r="BB43" s="179"/>
      <c r="BC43" s="179"/>
      <c r="BD43" s="179"/>
      <c r="BE43" s="179"/>
      <c r="BF43" s="179">
        <v>0</v>
      </c>
      <c r="BG43" s="179"/>
      <c r="BH43" s="179"/>
      <c r="BI43" s="179"/>
      <c r="BJ43" s="179"/>
      <c r="BK43" s="179"/>
      <c r="BL43" s="179"/>
      <c r="BM43" s="179"/>
      <c r="BN43" s="179"/>
      <c r="BO43" s="179"/>
      <c r="BP43" s="179"/>
      <c r="BQ43" s="179"/>
      <c r="BR43" s="179"/>
      <c r="BS43" s="179"/>
      <c r="BT43" s="179">
        <v>0</v>
      </c>
      <c r="BU43" s="179"/>
      <c r="BV43" s="179"/>
      <c r="BW43" s="179"/>
      <c r="BX43" s="179"/>
      <c r="BY43" s="179"/>
      <c r="BZ43" s="179"/>
      <c r="CA43" s="179">
        <v>0</v>
      </c>
      <c r="CB43" s="179"/>
      <c r="CC43" s="179"/>
      <c r="CD43" s="179"/>
      <c r="CE43" s="179"/>
      <c r="CF43" s="179"/>
      <c r="CG43" s="179"/>
      <c r="CH43" s="179"/>
      <c r="CI43" s="179"/>
      <c r="CJ43" s="179"/>
      <c r="CK43" s="179"/>
      <c r="CL43" s="179"/>
      <c r="CM43" s="179"/>
      <c r="CN43" s="179"/>
      <c r="CO43" s="179"/>
      <c r="CP43" s="179"/>
      <c r="CQ43" s="179"/>
      <c r="CR43" s="179"/>
      <c r="CS43" s="179"/>
      <c r="CT43" s="179"/>
      <c r="CU43" s="179">
        <v>8000</v>
      </c>
      <c r="CV43" s="179"/>
      <c r="CW43" s="179"/>
      <c r="CX43" s="179"/>
      <c r="CY43" s="179"/>
      <c r="CZ43" s="179"/>
      <c r="DA43" s="179"/>
      <c r="DB43" s="179"/>
      <c r="DC43" s="179"/>
      <c r="DD43" s="179"/>
      <c r="DE43" s="179"/>
      <c r="DF43" s="179"/>
      <c r="DG43" s="179"/>
      <c r="DH43" s="179"/>
      <c r="DI43" s="179"/>
      <c r="DJ43" s="179"/>
      <c r="DK43" s="179"/>
      <c r="DL43" s="179"/>
      <c r="DM43" s="179"/>
      <c r="DN43" s="179"/>
      <c r="DO43" s="179"/>
      <c r="DP43" s="179"/>
      <c r="DQ43" s="179"/>
      <c r="DR43" s="179"/>
      <c r="DS43" s="179"/>
      <c r="DT43" s="179"/>
      <c r="DU43" s="179"/>
      <c r="DV43" s="179"/>
      <c r="DW43" s="179"/>
      <c r="DX43" s="179"/>
      <c r="DY43" s="179"/>
      <c r="DZ43" s="179"/>
      <c r="EA43" s="179"/>
      <c r="EB43" s="179"/>
      <c r="EC43" s="179"/>
      <c r="ED43" s="179"/>
      <c r="EE43" s="179"/>
      <c r="EF43" s="179"/>
      <c r="EG43" s="179"/>
      <c r="EH43" s="179">
        <v>8000</v>
      </c>
      <c r="EI43" s="179"/>
      <c r="EJ43" s="179"/>
      <c r="EK43" s="179"/>
      <c r="EL43" s="179"/>
      <c r="EM43" s="179">
        <v>0</v>
      </c>
      <c r="EN43" s="179"/>
      <c r="EO43" s="179"/>
      <c r="EP43" s="179"/>
      <c r="EQ43" s="179"/>
      <c r="ER43" s="179"/>
      <c r="ES43" s="179"/>
      <c r="ET43" s="179">
        <v>0</v>
      </c>
      <c r="EU43" s="179"/>
      <c r="EV43" s="179"/>
      <c r="EW43" s="179"/>
      <c r="EX43" s="179"/>
      <c r="EY43" s="179">
        <v>0</v>
      </c>
      <c r="EZ43" s="179"/>
      <c r="FA43" s="179"/>
      <c r="FB43" s="179"/>
      <c r="FC43" s="179"/>
      <c r="FD43" s="179">
        <v>0</v>
      </c>
      <c r="FE43" s="179"/>
      <c r="FF43" s="179"/>
      <c r="FG43" s="179"/>
      <c r="FH43" s="179"/>
      <c r="FI43" s="179">
        <v>0</v>
      </c>
      <c r="FJ43" s="179"/>
      <c r="FK43" s="179"/>
      <c r="FL43" s="179"/>
      <c r="FM43" s="179">
        <v>0</v>
      </c>
      <c r="FN43" s="179"/>
      <c r="FO43" s="179"/>
      <c r="FP43" s="179"/>
      <c r="FQ43" s="179"/>
      <c r="FR43" s="179"/>
      <c r="FS43" s="179">
        <v>0</v>
      </c>
      <c r="FT43" s="179"/>
      <c r="FU43" s="179"/>
      <c r="FV43" s="179"/>
      <c r="FW43" s="179"/>
      <c r="FX43" s="179">
        <v>0</v>
      </c>
      <c r="FY43" s="179"/>
      <c r="FZ43" s="179"/>
      <c r="GA43" s="179"/>
      <c r="GB43" s="179"/>
      <c r="GC43" s="179"/>
      <c r="GD43" s="179"/>
      <c r="GE43" s="179"/>
      <c r="GF43" s="179"/>
      <c r="GG43" s="179"/>
      <c r="GH43" s="179">
        <v>0</v>
      </c>
      <c r="GI43" s="179"/>
      <c r="GJ43" s="179"/>
      <c r="GK43" s="179">
        <v>0</v>
      </c>
      <c r="GL43" s="179"/>
      <c r="GM43" s="179"/>
      <c r="GN43" s="179"/>
      <c r="GO43" s="179"/>
      <c r="GP43" s="179"/>
      <c r="GQ43" s="179"/>
      <c r="GR43" s="179"/>
      <c r="GS43" s="179"/>
      <c r="GT43" s="179"/>
      <c r="GU43" s="179"/>
      <c r="GV43" s="179"/>
      <c r="GW43" s="179"/>
      <c r="GX43" s="179"/>
      <c r="GY43" s="179"/>
      <c r="GZ43" s="179"/>
      <c r="HA43" s="179"/>
      <c r="HB43" s="179"/>
      <c r="HC43" s="179"/>
      <c r="HD43" s="179"/>
      <c r="HE43" s="179"/>
      <c r="HF43" s="179"/>
      <c r="HG43" s="179"/>
      <c r="HH43" s="179"/>
      <c r="HI43" s="179"/>
      <c r="HJ43" s="179">
        <v>0</v>
      </c>
      <c r="HK43" s="179"/>
      <c r="HL43" s="179"/>
    </row>
    <row r="44" spans="1:220">
      <c r="A44" t="s">
        <v>357</v>
      </c>
      <c r="B44" t="s">
        <v>358</v>
      </c>
      <c r="C44" s="275">
        <v>8100</v>
      </c>
      <c r="D44" s="179">
        <v>0</v>
      </c>
      <c r="E44" s="179"/>
      <c r="F44" s="179"/>
      <c r="G44" s="179"/>
      <c r="H44" s="179"/>
      <c r="I44" s="179"/>
      <c r="J44" s="179"/>
      <c r="K44" s="179"/>
      <c r="L44" s="179"/>
      <c r="M44" s="179"/>
      <c r="N44" s="179"/>
      <c r="O44" s="179"/>
      <c r="P44" s="179"/>
      <c r="Q44" s="179"/>
      <c r="R44" s="179"/>
      <c r="S44" s="179"/>
      <c r="T44" s="179"/>
      <c r="U44" s="179">
        <v>0</v>
      </c>
      <c r="V44" s="179"/>
      <c r="W44" s="179"/>
      <c r="X44" s="179"/>
      <c r="Y44" s="179"/>
      <c r="Z44" s="179">
        <v>0</v>
      </c>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v>0</v>
      </c>
      <c r="BG44" s="179"/>
      <c r="BH44" s="179"/>
      <c r="BI44" s="179"/>
      <c r="BJ44" s="179"/>
      <c r="BK44" s="179"/>
      <c r="BL44" s="179"/>
      <c r="BM44" s="179"/>
      <c r="BN44" s="179"/>
      <c r="BO44" s="179"/>
      <c r="BP44" s="179"/>
      <c r="BQ44" s="179"/>
      <c r="BR44" s="179"/>
      <c r="BS44" s="179"/>
      <c r="BT44" s="179">
        <v>0</v>
      </c>
      <c r="BU44" s="179"/>
      <c r="BV44" s="179"/>
      <c r="BW44" s="179"/>
      <c r="BX44" s="179"/>
      <c r="BY44" s="179"/>
      <c r="BZ44" s="179"/>
      <c r="CA44" s="179">
        <v>0</v>
      </c>
      <c r="CB44" s="179"/>
      <c r="CC44" s="179"/>
      <c r="CD44" s="179"/>
      <c r="CE44" s="179"/>
      <c r="CF44" s="179"/>
      <c r="CG44" s="179"/>
      <c r="CH44" s="179"/>
      <c r="CI44" s="179"/>
      <c r="CJ44" s="179"/>
      <c r="CK44" s="179"/>
      <c r="CL44" s="179"/>
      <c r="CM44" s="179"/>
      <c r="CN44" s="179"/>
      <c r="CO44" s="179"/>
      <c r="CP44" s="179"/>
      <c r="CQ44" s="179"/>
      <c r="CR44" s="179"/>
      <c r="CS44" s="179"/>
      <c r="CT44" s="179"/>
      <c r="CU44" s="179">
        <v>8100</v>
      </c>
      <c r="CV44" s="179"/>
      <c r="CW44" s="179"/>
      <c r="CX44" s="179"/>
      <c r="CY44" s="179"/>
      <c r="CZ44" s="179"/>
      <c r="DA44" s="179"/>
      <c r="DB44" s="179"/>
      <c r="DC44" s="179"/>
      <c r="DD44" s="179"/>
      <c r="DE44" s="179">
        <v>5400</v>
      </c>
      <c r="DF44" s="179"/>
      <c r="DG44" s="179"/>
      <c r="DH44" s="179"/>
      <c r="DI44" s="179"/>
      <c r="DJ44" s="179"/>
      <c r="DK44" s="179"/>
      <c r="DL44" s="179"/>
      <c r="DM44" s="179"/>
      <c r="DN44" s="179"/>
      <c r="DO44" s="179"/>
      <c r="DP44" s="179"/>
      <c r="DQ44" s="179"/>
      <c r="DR44" s="179"/>
      <c r="DS44" s="179"/>
      <c r="DT44" s="179"/>
      <c r="DU44" s="179"/>
      <c r="DV44" s="179"/>
      <c r="DW44" s="179"/>
      <c r="DX44" s="179"/>
      <c r="DY44" s="179"/>
      <c r="DZ44" s="179"/>
      <c r="EA44" s="179"/>
      <c r="EB44" s="179"/>
      <c r="EC44" s="179"/>
      <c r="ED44" s="179"/>
      <c r="EE44" s="179"/>
      <c r="EF44" s="179"/>
      <c r="EG44" s="179">
        <v>1800</v>
      </c>
      <c r="EH44" s="179"/>
      <c r="EI44" s="179"/>
      <c r="EJ44" s="179"/>
      <c r="EK44" s="179"/>
      <c r="EL44" s="179">
        <v>900</v>
      </c>
      <c r="EM44" s="179">
        <v>0</v>
      </c>
      <c r="EN44" s="179"/>
      <c r="EO44" s="179"/>
      <c r="EP44" s="179"/>
      <c r="EQ44" s="179"/>
      <c r="ER44" s="179"/>
      <c r="ES44" s="179"/>
      <c r="ET44" s="179">
        <v>0</v>
      </c>
      <c r="EU44" s="179"/>
      <c r="EV44" s="179"/>
      <c r="EW44" s="179"/>
      <c r="EX44" s="179"/>
      <c r="EY44" s="179">
        <v>0</v>
      </c>
      <c r="EZ44" s="179"/>
      <c r="FA44" s="179"/>
      <c r="FB44" s="179"/>
      <c r="FC44" s="179"/>
      <c r="FD44" s="179">
        <v>0</v>
      </c>
      <c r="FE44" s="179"/>
      <c r="FF44" s="179"/>
      <c r="FG44" s="179"/>
      <c r="FH44" s="179"/>
      <c r="FI44" s="179">
        <v>0</v>
      </c>
      <c r="FJ44" s="179"/>
      <c r="FK44" s="179"/>
      <c r="FL44" s="179"/>
      <c r="FM44" s="179">
        <v>0</v>
      </c>
      <c r="FN44" s="179"/>
      <c r="FO44" s="179"/>
      <c r="FP44" s="179"/>
      <c r="FQ44" s="179"/>
      <c r="FR44" s="179"/>
      <c r="FS44" s="179">
        <v>0</v>
      </c>
      <c r="FT44" s="179"/>
      <c r="FU44" s="179"/>
      <c r="FV44" s="179"/>
      <c r="FW44" s="179"/>
      <c r="FX44" s="179">
        <v>0</v>
      </c>
      <c r="FY44" s="179"/>
      <c r="FZ44" s="179"/>
      <c r="GA44" s="179"/>
      <c r="GB44" s="179"/>
      <c r="GC44" s="179"/>
      <c r="GD44" s="179"/>
      <c r="GE44" s="179"/>
      <c r="GF44" s="179"/>
      <c r="GG44" s="179"/>
      <c r="GH44" s="179">
        <v>0</v>
      </c>
      <c r="GI44" s="179"/>
      <c r="GJ44" s="179"/>
      <c r="GK44" s="179">
        <v>0</v>
      </c>
      <c r="GL44" s="179"/>
      <c r="GM44" s="179"/>
      <c r="GN44" s="179"/>
      <c r="GO44" s="179"/>
      <c r="GP44" s="179"/>
      <c r="GQ44" s="179"/>
      <c r="GR44" s="179"/>
      <c r="GS44" s="179"/>
      <c r="GT44" s="179"/>
      <c r="GU44" s="179"/>
      <c r="GV44" s="179"/>
      <c r="GW44" s="179"/>
      <c r="GX44" s="179"/>
      <c r="GY44" s="179"/>
      <c r="GZ44" s="179"/>
      <c r="HA44" s="179"/>
      <c r="HB44" s="179"/>
      <c r="HC44" s="179"/>
      <c r="HD44" s="179"/>
      <c r="HE44" s="179"/>
      <c r="HF44" s="179"/>
      <c r="HG44" s="179"/>
      <c r="HH44" s="179"/>
      <c r="HI44" s="179"/>
      <c r="HJ44" s="179">
        <v>0</v>
      </c>
      <c r="HK44" s="179"/>
      <c r="HL44" s="179"/>
    </row>
    <row r="45" spans="1:220">
      <c r="A45" t="s">
        <v>359</v>
      </c>
      <c r="B45" t="s">
        <v>360</v>
      </c>
      <c r="C45" s="275">
        <v>6000</v>
      </c>
      <c r="D45" s="179">
        <v>0</v>
      </c>
      <c r="E45" s="179"/>
      <c r="F45" s="179"/>
      <c r="G45" s="179"/>
      <c r="H45" s="179"/>
      <c r="I45" s="179"/>
      <c r="J45" s="179"/>
      <c r="K45" s="179"/>
      <c r="L45" s="179"/>
      <c r="M45" s="179"/>
      <c r="N45" s="179"/>
      <c r="O45" s="179"/>
      <c r="P45" s="179"/>
      <c r="Q45" s="179"/>
      <c r="R45" s="179"/>
      <c r="S45" s="179"/>
      <c r="T45" s="179"/>
      <c r="U45" s="179">
        <v>0</v>
      </c>
      <c r="V45" s="179"/>
      <c r="W45" s="179"/>
      <c r="X45" s="179"/>
      <c r="Y45" s="179"/>
      <c r="Z45" s="179">
        <v>0</v>
      </c>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v>0</v>
      </c>
      <c r="BG45" s="179"/>
      <c r="BH45" s="179"/>
      <c r="BI45" s="179"/>
      <c r="BJ45" s="179"/>
      <c r="BK45" s="179"/>
      <c r="BL45" s="179"/>
      <c r="BM45" s="179"/>
      <c r="BN45" s="179"/>
      <c r="BO45" s="179"/>
      <c r="BP45" s="179"/>
      <c r="BQ45" s="179"/>
      <c r="BR45" s="179"/>
      <c r="BS45" s="179"/>
      <c r="BT45" s="179">
        <v>0</v>
      </c>
      <c r="BU45" s="179"/>
      <c r="BV45" s="179"/>
      <c r="BW45" s="179"/>
      <c r="BX45" s="179"/>
      <c r="BY45" s="179"/>
      <c r="BZ45" s="179"/>
      <c r="CA45" s="179">
        <v>0</v>
      </c>
      <c r="CB45" s="179"/>
      <c r="CC45" s="179"/>
      <c r="CD45" s="179"/>
      <c r="CE45" s="179"/>
      <c r="CF45" s="179"/>
      <c r="CG45" s="179"/>
      <c r="CH45" s="179"/>
      <c r="CI45" s="179"/>
      <c r="CJ45" s="179"/>
      <c r="CK45" s="179"/>
      <c r="CL45" s="179"/>
      <c r="CM45" s="179"/>
      <c r="CN45" s="179"/>
      <c r="CO45" s="179"/>
      <c r="CP45" s="179"/>
      <c r="CQ45" s="179"/>
      <c r="CR45" s="179"/>
      <c r="CS45" s="179"/>
      <c r="CT45" s="179"/>
      <c r="CU45" s="179">
        <v>0</v>
      </c>
      <c r="CV45" s="179"/>
      <c r="CW45" s="179"/>
      <c r="CX45" s="179"/>
      <c r="CY45" s="179"/>
      <c r="CZ45" s="179"/>
      <c r="DA45" s="179"/>
      <c r="DB45" s="179"/>
      <c r="DC45" s="179"/>
      <c r="DD45" s="179"/>
      <c r="DE45" s="179"/>
      <c r="DF45" s="179"/>
      <c r="DG45" s="179"/>
      <c r="DH45" s="179"/>
      <c r="DI45" s="179"/>
      <c r="DJ45" s="179"/>
      <c r="DK45" s="179"/>
      <c r="DL45" s="179"/>
      <c r="DM45" s="179"/>
      <c r="DN45" s="179"/>
      <c r="DO45" s="179"/>
      <c r="DP45" s="179"/>
      <c r="DQ45" s="179"/>
      <c r="DR45" s="179"/>
      <c r="DS45" s="179"/>
      <c r="DT45" s="179"/>
      <c r="DU45" s="179"/>
      <c r="DV45" s="179"/>
      <c r="DW45" s="179"/>
      <c r="DX45" s="179"/>
      <c r="DY45" s="179"/>
      <c r="DZ45" s="179"/>
      <c r="EA45" s="179"/>
      <c r="EB45" s="179"/>
      <c r="EC45" s="179"/>
      <c r="ED45" s="179"/>
      <c r="EE45" s="179"/>
      <c r="EF45" s="179"/>
      <c r="EG45" s="179"/>
      <c r="EH45" s="179"/>
      <c r="EI45" s="179"/>
      <c r="EJ45" s="179"/>
      <c r="EK45" s="179"/>
      <c r="EL45" s="179"/>
      <c r="EM45" s="179">
        <v>0</v>
      </c>
      <c r="EN45" s="179"/>
      <c r="EO45" s="179"/>
      <c r="EP45" s="179"/>
      <c r="EQ45" s="179"/>
      <c r="ER45" s="179"/>
      <c r="ES45" s="179"/>
      <c r="ET45" s="179">
        <v>0</v>
      </c>
      <c r="EU45" s="179"/>
      <c r="EV45" s="179"/>
      <c r="EW45" s="179"/>
      <c r="EX45" s="179"/>
      <c r="EY45" s="179">
        <v>0</v>
      </c>
      <c r="EZ45" s="179"/>
      <c r="FA45" s="179"/>
      <c r="FB45" s="179"/>
      <c r="FC45" s="179"/>
      <c r="FD45" s="179">
        <v>0</v>
      </c>
      <c r="FE45" s="179"/>
      <c r="FF45" s="179"/>
      <c r="FG45" s="179"/>
      <c r="FH45" s="179"/>
      <c r="FI45" s="179">
        <v>0</v>
      </c>
      <c r="FJ45" s="179"/>
      <c r="FK45" s="179"/>
      <c r="FL45" s="179"/>
      <c r="FM45" s="179">
        <v>0</v>
      </c>
      <c r="FN45" s="179"/>
      <c r="FO45" s="179"/>
      <c r="FP45" s="179"/>
      <c r="FQ45" s="179"/>
      <c r="FR45" s="179"/>
      <c r="FS45" s="179">
        <v>0</v>
      </c>
      <c r="FT45" s="179"/>
      <c r="FU45" s="179"/>
      <c r="FV45" s="179"/>
      <c r="FW45" s="179"/>
      <c r="FX45" s="179">
        <v>0</v>
      </c>
      <c r="FY45" s="179"/>
      <c r="FZ45" s="179"/>
      <c r="GA45" s="179"/>
      <c r="GB45" s="179"/>
      <c r="GC45" s="179"/>
      <c r="GD45" s="179"/>
      <c r="GE45" s="179"/>
      <c r="GF45" s="179"/>
      <c r="GG45" s="179"/>
      <c r="GH45" s="179">
        <v>0</v>
      </c>
      <c r="GI45" s="179"/>
      <c r="GJ45" s="179"/>
      <c r="GK45" s="179">
        <v>0</v>
      </c>
      <c r="GL45" s="179"/>
      <c r="GM45" s="179"/>
      <c r="GN45" s="179"/>
      <c r="GO45" s="179"/>
      <c r="GP45" s="179"/>
      <c r="GQ45" s="179"/>
      <c r="GR45" s="179"/>
      <c r="GS45" s="179"/>
      <c r="GT45" s="179"/>
      <c r="GU45" s="179"/>
      <c r="GV45" s="179"/>
      <c r="GW45" s="179"/>
      <c r="GX45" s="179"/>
      <c r="GY45" s="179"/>
      <c r="GZ45" s="179"/>
      <c r="HA45" s="179"/>
      <c r="HB45" s="179"/>
      <c r="HC45" s="179"/>
      <c r="HD45" s="179"/>
      <c r="HE45" s="179"/>
      <c r="HF45" s="179"/>
      <c r="HG45" s="179"/>
      <c r="HH45" s="179"/>
      <c r="HI45" s="179"/>
      <c r="HJ45" s="179">
        <v>6000</v>
      </c>
      <c r="HK45" s="179">
        <v>6000</v>
      </c>
      <c r="HL45" s="179"/>
    </row>
    <row r="46" spans="1:220">
      <c r="A46" t="s">
        <v>361</v>
      </c>
      <c r="B46" t="s">
        <v>362</v>
      </c>
      <c r="C46" s="275">
        <v>3400</v>
      </c>
      <c r="D46" s="179">
        <v>0</v>
      </c>
      <c r="E46" s="179"/>
      <c r="F46" s="179"/>
      <c r="G46" s="179"/>
      <c r="H46" s="179"/>
      <c r="I46" s="179"/>
      <c r="J46" s="179"/>
      <c r="K46" s="179"/>
      <c r="L46" s="179"/>
      <c r="M46" s="179"/>
      <c r="N46" s="179"/>
      <c r="O46" s="179"/>
      <c r="P46" s="179"/>
      <c r="Q46" s="179"/>
      <c r="R46" s="179"/>
      <c r="S46" s="179"/>
      <c r="T46" s="179"/>
      <c r="U46" s="179">
        <v>0</v>
      </c>
      <c r="V46" s="179"/>
      <c r="W46" s="179"/>
      <c r="X46" s="179"/>
      <c r="Y46" s="179"/>
      <c r="Z46" s="179">
        <v>0</v>
      </c>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v>0</v>
      </c>
      <c r="BG46" s="179"/>
      <c r="BH46" s="179"/>
      <c r="BI46" s="179"/>
      <c r="BJ46" s="179"/>
      <c r="BK46" s="179"/>
      <c r="BL46" s="179"/>
      <c r="BM46" s="179"/>
      <c r="BN46" s="179"/>
      <c r="BO46" s="179"/>
      <c r="BP46" s="179"/>
      <c r="BQ46" s="179"/>
      <c r="BR46" s="179"/>
      <c r="BS46" s="179"/>
      <c r="BT46" s="179">
        <v>0</v>
      </c>
      <c r="BU46" s="179"/>
      <c r="BV46" s="179"/>
      <c r="BW46" s="179"/>
      <c r="BX46" s="179"/>
      <c r="BY46" s="179"/>
      <c r="BZ46" s="179"/>
      <c r="CA46" s="179">
        <v>0</v>
      </c>
      <c r="CB46" s="179"/>
      <c r="CC46" s="179"/>
      <c r="CD46" s="179"/>
      <c r="CE46" s="179"/>
      <c r="CF46" s="179"/>
      <c r="CG46" s="179"/>
      <c r="CH46" s="179"/>
      <c r="CI46" s="179"/>
      <c r="CJ46" s="179"/>
      <c r="CK46" s="179"/>
      <c r="CL46" s="179"/>
      <c r="CM46" s="179"/>
      <c r="CN46" s="179"/>
      <c r="CO46" s="179"/>
      <c r="CP46" s="179"/>
      <c r="CQ46" s="179"/>
      <c r="CR46" s="179"/>
      <c r="CS46" s="179"/>
      <c r="CT46" s="179"/>
      <c r="CU46" s="179">
        <v>0</v>
      </c>
      <c r="CV46" s="179"/>
      <c r="CW46" s="179"/>
      <c r="CX46" s="179"/>
      <c r="CY46" s="179"/>
      <c r="CZ46" s="179"/>
      <c r="DA46" s="179"/>
      <c r="DB46" s="179"/>
      <c r="DC46" s="179"/>
      <c r="DD46" s="179"/>
      <c r="DE46" s="179"/>
      <c r="DF46" s="179"/>
      <c r="DG46" s="179"/>
      <c r="DH46" s="179"/>
      <c r="DI46" s="179"/>
      <c r="DJ46" s="179"/>
      <c r="DK46" s="179"/>
      <c r="DL46" s="179"/>
      <c r="DM46" s="179"/>
      <c r="DN46" s="179"/>
      <c r="DO46" s="179"/>
      <c r="DP46" s="179"/>
      <c r="DQ46" s="179"/>
      <c r="DR46" s="179"/>
      <c r="DS46" s="179"/>
      <c r="DT46" s="179"/>
      <c r="DU46" s="179"/>
      <c r="DV46" s="179"/>
      <c r="DW46" s="179"/>
      <c r="DX46" s="179"/>
      <c r="DY46" s="179"/>
      <c r="DZ46" s="179"/>
      <c r="EA46" s="179"/>
      <c r="EB46" s="179"/>
      <c r="EC46" s="179"/>
      <c r="ED46" s="179"/>
      <c r="EE46" s="179"/>
      <c r="EF46" s="179"/>
      <c r="EG46" s="179"/>
      <c r="EH46" s="179"/>
      <c r="EI46" s="179"/>
      <c r="EJ46" s="179"/>
      <c r="EK46" s="179"/>
      <c r="EL46" s="179"/>
      <c r="EM46" s="179">
        <v>0</v>
      </c>
      <c r="EN46" s="179"/>
      <c r="EO46" s="179"/>
      <c r="EP46" s="179"/>
      <c r="EQ46" s="179"/>
      <c r="ER46" s="179"/>
      <c r="ES46" s="179"/>
      <c r="ET46" s="179">
        <v>0</v>
      </c>
      <c r="EU46" s="179"/>
      <c r="EV46" s="179"/>
      <c r="EW46" s="179"/>
      <c r="EX46" s="179"/>
      <c r="EY46" s="179">
        <v>0</v>
      </c>
      <c r="EZ46" s="179"/>
      <c r="FA46" s="179"/>
      <c r="FB46" s="179"/>
      <c r="FC46" s="179"/>
      <c r="FD46" s="179">
        <v>0</v>
      </c>
      <c r="FE46" s="179"/>
      <c r="FF46" s="179"/>
      <c r="FG46" s="179"/>
      <c r="FH46" s="179"/>
      <c r="FI46" s="179">
        <v>0</v>
      </c>
      <c r="FJ46" s="179"/>
      <c r="FK46" s="179"/>
      <c r="FL46" s="179"/>
      <c r="FM46" s="179">
        <v>0</v>
      </c>
      <c r="FN46" s="179"/>
      <c r="FO46" s="179"/>
      <c r="FP46" s="179"/>
      <c r="FQ46" s="179"/>
      <c r="FR46" s="179"/>
      <c r="FS46" s="179">
        <v>0</v>
      </c>
      <c r="FT46" s="179"/>
      <c r="FU46" s="179"/>
      <c r="FV46" s="179"/>
      <c r="FW46" s="179"/>
      <c r="FX46" s="179">
        <v>0</v>
      </c>
      <c r="FY46" s="179"/>
      <c r="FZ46" s="179"/>
      <c r="GA46" s="179"/>
      <c r="GB46" s="179"/>
      <c r="GC46" s="179"/>
      <c r="GD46" s="179"/>
      <c r="GE46" s="179"/>
      <c r="GF46" s="179"/>
      <c r="GG46" s="179"/>
      <c r="GH46" s="179">
        <v>0</v>
      </c>
      <c r="GI46" s="179"/>
      <c r="GJ46" s="179"/>
      <c r="GK46" s="179">
        <v>0</v>
      </c>
      <c r="GL46" s="179"/>
      <c r="GM46" s="179"/>
      <c r="GN46" s="179"/>
      <c r="GO46" s="179"/>
      <c r="GP46" s="179"/>
      <c r="GQ46" s="179"/>
      <c r="GR46" s="179"/>
      <c r="GS46" s="179"/>
      <c r="GT46" s="179"/>
      <c r="GU46" s="179"/>
      <c r="GV46" s="179"/>
      <c r="GW46" s="179"/>
      <c r="GX46" s="179"/>
      <c r="GY46" s="179"/>
      <c r="GZ46" s="179"/>
      <c r="HA46" s="179"/>
      <c r="HB46" s="179"/>
      <c r="HC46" s="179"/>
      <c r="HD46" s="179"/>
      <c r="HE46" s="179"/>
      <c r="HF46" s="179"/>
      <c r="HG46" s="179"/>
      <c r="HH46" s="179"/>
      <c r="HI46" s="179"/>
      <c r="HJ46" s="179">
        <v>3400</v>
      </c>
      <c r="HK46" s="179">
        <v>3400</v>
      </c>
      <c r="HL46" s="179"/>
    </row>
    <row r="47" spans="1:220">
      <c r="A47" t="s">
        <v>363</v>
      </c>
      <c r="B47" t="s">
        <v>364</v>
      </c>
      <c r="C47" s="275">
        <v>21500</v>
      </c>
      <c r="D47" s="179">
        <v>0</v>
      </c>
      <c r="E47" s="179"/>
      <c r="F47" s="179"/>
      <c r="G47" s="179"/>
      <c r="H47" s="179"/>
      <c r="I47" s="179"/>
      <c r="J47" s="179"/>
      <c r="K47" s="179"/>
      <c r="L47" s="179"/>
      <c r="M47" s="179"/>
      <c r="N47" s="179"/>
      <c r="O47" s="179"/>
      <c r="P47" s="179"/>
      <c r="Q47" s="179"/>
      <c r="R47" s="179"/>
      <c r="S47" s="179"/>
      <c r="T47" s="179"/>
      <c r="U47" s="179">
        <v>0</v>
      </c>
      <c r="V47" s="179"/>
      <c r="W47" s="179"/>
      <c r="X47" s="179"/>
      <c r="Y47" s="179"/>
      <c r="Z47" s="179">
        <v>0</v>
      </c>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v>0</v>
      </c>
      <c r="BG47" s="179"/>
      <c r="BH47" s="179"/>
      <c r="BI47" s="179"/>
      <c r="BJ47" s="179"/>
      <c r="BK47" s="179"/>
      <c r="BL47" s="179"/>
      <c r="BM47" s="179"/>
      <c r="BN47" s="179"/>
      <c r="BO47" s="179"/>
      <c r="BP47" s="179"/>
      <c r="BQ47" s="179"/>
      <c r="BR47" s="179"/>
      <c r="BS47" s="179"/>
      <c r="BT47" s="179">
        <v>0</v>
      </c>
      <c r="BU47" s="179"/>
      <c r="BV47" s="179"/>
      <c r="BW47" s="179"/>
      <c r="BX47" s="179"/>
      <c r="BY47" s="179"/>
      <c r="BZ47" s="179"/>
      <c r="CA47" s="179">
        <v>0</v>
      </c>
      <c r="CB47" s="179"/>
      <c r="CC47" s="179"/>
      <c r="CD47" s="179"/>
      <c r="CE47" s="179"/>
      <c r="CF47" s="179"/>
      <c r="CG47" s="179"/>
      <c r="CH47" s="179"/>
      <c r="CI47" s="179"/>
      <c r="CJ47" s="179"/>
      <c r="CK47" s="179"/>
      <c r="CL47" s="179"/>
      <c r="CM47" s="179"/>
      <c r="CN47" s="179"/>
      <c r="CO47" s="179"/>
      <c r="CP47" s="179"/>
      <c r="CQ47" s="179"/>
      <c r="CR47" s="179"/>
      <c r="CS47" s="179"/>
      <c r="CT47" s="179"/>
      <c r="CU47" s="179">
        <v>0</v>
      </c>
      <c r="CV47" s="179"/>
      <c r="CW47" s="179"/>
      <c r="CX47" s="179"/>
      <c r="CY47" s="179"/>
      <c r="CZ47" s="179"/>
      <c r="DA47" s="179"/>
      <c r="DB47" s="179"/>
      <c r="DC47" s="179"/>
      <c r="DD47" s="179"/>
      <c r="DE47" s="179"/>
      <c r="DF47" s="179"/>
      <c r="DG47" s="179"/>
      <c r="DH47" s="179"/>
      <c r="DI47" s="179"/>
      <c r="DJ47" s="179"/>
      <c r="DK47" s="179"/>
      <c r="DL47" s="179"/>
      <c r="DM47" s="179"/>
      <c r="DN47" s="179"/>
      <c r="DO47" s="179"/>
      <c r="DP47" s="179"/>
      <c r="DQ47" s="179"/>
      <c r="DR47" s="179"/>
      <c r="DS47" s="179"/>
      <c r="DT47" s="179"/>
      <c r="DU47" s="179"/>
      <c r="DV47" s="179"/>
      <c r="DW47" s="179"/>
      <c r="DX47" s="179"/>
      <c r="DY47" s="179"/>
      <c r="DZ47" s="179"/>
      <c r="EA47" s="179"/>
      <c r="EB47" s="179"/>
      <c r="EC47" s="179"/>
      <c r="ED47" s="179"/>
      <c r="EE47" s="179"/>
      <c r="EF47" s="179"/>
      <c r="EG47" s="179"/>
      <c r="EH47" s="179"/>
      <c r="EI47" s="179"/>
      <c r="EJ47" s="179"/>
      <c r="EK47" s="179"/>
      <c r="EL47" s="179"/>
      <c r="EM47" s="179">
        <v>0</v>
      </c>
      <c r="EN47" s="179"/>
      <c r="EO47" s="179"/>
      <c r="EP47" s="179"/>
      <c r="EQ47" s="179"/>
      <c r="ER47" s="179"/>
      <c r="ES47" s="179"/>
      <c r="ET47" s="179">
        <v>0</v>
      </c>
      <c r="EU47" s="179"/>
      <c r="EV47" s="179"/>
      <c r="EW47" s="179"/>
      <c r="EX47" s="179"/>
      <c r="EY47" s="179">
        <v>0</v>
      </c>
      <c r="EZ47" s="179"/>
      <c r="FA47" s="179"/>
      <c r="FB47" s="179"/>
      <c r="FC47" s="179"/>
      <c r="FD47" s="179">
        <v>0</v>
      </c>
      <c r="FE47" s="179"/>
      <c r="FF47" s="179"/>
      <c r="FG47" s="179"/>
      <c r="FH47" s="179"/>
      <c r="FI47" s="179">
        <v>0</v>
      </c>
      <c r="FJ47" s="179"/>
      <c r="FK47" s="179"/>
      <c r="FL47" s="179"/>
      <c r="FM47" s="179">
        <v>0</v>
      </c>
      <c r="FN47" s="179"/>
      <c r="FO47" s="179"/>
      <c r="FP47" s="179"/>
      <c r="FQ47" s="179"/>
      <c r="FR47" s="179"/>
      <c r="FS47" s="179">
        <v>0</v>
      </c>
      <c r="FT47" s="179"/>
      <c r="FU47" s="179"/>
      <c r="FV47" s="179"/>
      <c r="FW47" s="179"/>
      <c r="FX47" s="179">
        <v>0</v>
      </c>
      <c r="FY47" s="179"/>
      <c r="FZ47" s="179"/>
      <c r="GA47" s="179"/>
      <c r="GB47" s="179"/>
      <c r="GC47" s="179"/>
      <c r="GD47" s="179"/>
      <c r="GE47" s="179"/>
      <c r="GF47" s="179"/>
      <c r="GG47" s="179"/>
      <c r="GH47" s="179">
        <v>0</v>
      </c>
      <c r="GI47" s="179"/>
      <c r="GJ47" s="179"/>
      <c r="GK47" s="179">
        <v>0</v>
      </c>
      <c r="GL47" s="179"/>
      <c r="GM47" s="179"/>
      <c r="GN47" s="179"/>
      <c r="GO47" s="179"/>
      <c r="GP47" s="179"/>
      <c r="GQ47" s="179"/>
      <c r="GR47" s="179"/>
      <c r="GS47" s="179"/>
      <c r="GT47" s="179"/>
      <c r="GU47" s="179"/>
      <c r="GV47" s="179"/>
      <c r="GW47" s="179"/>
      <c r="GX47" s="179"/>
      <c r="GY47" s="179"/>
      <c r="GZ47" s="179"/>
      <c r="HA47" s="179"/>
      <c r="HB47" s="179"/>
      <c r="HC47" s="179"/>
      <c r="HD47" s="179"/>
      <c r="HE47" s="179"/>
      <c r="HF47" s="179"/>
      <c r="HG47" s="179"/>
      <c r="HH47" s="179"/>
      <c r="HI47" s="179"/>
      <c r="HJ47" s="179">
        <v>21500</v>
      </c>
      <c r="HK47" s="179">
        <v>21500</v>
      </c>
      <c r="HL47" s="179"/>
    </row>
    <row r="48" spans="1:220">
      <c r="A48" t="s">
        <v>365</v>
      </c>
      <c r="B48" t="s">
        <v>366</v>
      </c>
      <c r="C48" s="275">
        <v>35450</v>
      </c>
      <c r="D48" s="179">
        <v>0</v>
      </c>
      <c r="E48" s="179"/>
      <c r="F48" s="179"/>
      <c r="G48" s="179"/>
      <c r="H48" s="179"/>
      <c r="I48" s="179"/>
      <c r="J48" s="179"/>
      <c r="K48" s="179"/>
      <c r="L48" s="179"/>
      <c r="M48" s="179"/>
      <c r="N48" s="179"/>
      <c r="O48" s="179"/>
      <c r="P48" s="179"/>
      <c r="Q48" s="179"/>
      <c r="R48" s="179"/>
      <c r="S48" s="179"/>
      <c r="T48" s="179"/>
      <c r="U48" s="179">
        <v>0</v>
      </c>
      <c r="V48" s="179"/>
      <c r="W48" s="179"/>
      <c r="X48" s="179"/>
      <c r="Y48" s="179"/>
      <c r="Z48" s="179">
        <v>34950</v>
      </c>
      <c r="AA48" s="179"/>
      <c r="AB48" s="179"/>
      <c r="AC48" s="179"/>
      <c r="AD48" s="179"/>
      <c r="AE48" s="179"/>
      <c r="AF48" s="179"/>
      <c r="AG48" s="179"/>
      <c r="AH48" s="179"/>
      <c r="AI48" s="179"/>
      <c r="AJ48" s="179"/>
      <c r="AK48" s="179">
        <v>28200</v>
      </c>
      <c r="AL48" s="179">
        <v>3100</v>
      </c>
      <c r="AM48" s="179"/>
      <c r="AN48" s="179"/>
      <c r="AO48" s="179"/>
      <c r="AP48" s="179"/>
      <c r="AQ48" s="179"/>
      <c r="AR48" s="179"/>
      <c r="AS48" s="179"/>
      <c r="AT48" s="179"/>
      <c r="AU48" s="179"/>
      <c r="AV48" s="179"/>
      <c r="AW48" s="179"/>
      <c r="AX48" s="179"/>
      <c r="AY48" s="179"/>
      <c r="AZ48" s="179">
        <v>3650</v>
      </c>
      <c r="BA48" s="179"/>
      <c r="BB48" s="179"/>
      <c r="BC48" s="179"/>
      <c r="BD48" s="179"/>
      <c r="BE48" s="179"/>
      <c r="BF48" s="179">
        <v>0</v>
      </c>
      <c r="BG48" s="179"/>
      <c r="BH48" s="179"/>
      <c r="BI48" s="179"/>
      <c r="BJ48" s="179"/>
      <c r="BK48" s="179"/>
      <c r="BL48" s="179"/>
      <c r="BM48" s="179"/>
      <c r="BN48" s="179"/>
      <c r="BO48" s="179"/>
      <c r="BP48" s="179"/>
      <c r="BQ48" s="179"/>
      <c r="BR48" s="179"/>
      <c r="BS48" s="179"/>
      <c r="BT48" s="179">
        <v>0</v>
      </c>
      <c r="BU48" s="179"/>
      <c r="BV48" s="179"/>
      <c r="BW48" s="179"/>
      <c r="BX48" s="179"/>
      <c r="BY48" s="179"/>
      <c r="BZ48" s="179"/>
      <c r="CA48" s="179">
        <v>0</v>
      </c>
      <c r="CB48" s="179"/>
      <c r="CC48" s="179"/>
      <c r="CD48" s="179"/>
      <c r="CE48" s="179"/>
      <c r="CF48" s="179"/>
      <c r="CG48" s="179"/>
      <c r="CH48" s="179"/>
      <c r="CI48" s="179"/>
      <c r="CJ48" s="179"/>
      <c r="CK48" s="179"/>
      <c r="CL48" s="179"/>
      <c r="CM48" s="179"/>
      <c r="CN48" s="179"/>
      <c r="CO48" s="179"/>
      <c r="CP48" s="179"/>
      <c r="CQ48" s="179"/>
      <c r="CR48" s="179"/>
      <c r="CS48" s="179"/>
      <c r="CT48" s="179"/>
      <c r="CU48" s="179">
        <v>500</v>
      </c>
      <c r="CV48" s="179"/>
      <c r="CW48" s="179"/>
      <c r="CX48" s="179"/>
      <c r="CY48" s="179"/>
      <c r="CZ48" s="179"/>
      <c r="DA48" s="179"/>
      <c r="DB48" s="179"/>
      <c r="DC48" s="179"/>
      <c r="DD48" s="179"/>
      <c r="DE48" s="179"/>
      <c r="DF48" s="179"/>
      <c r="DG48" s="179"/>
      <c r="DH48" s="179"/>
      <c r="DI48" s="179"/>
      <c r="DJ48" s="179"/>
      <c r="DK48" s="179"/>
      <c r="DL48" s="179"/>
      <c r="DM48" s="179"/>
      <c r="DN48" s="179"/>
      <c r="DO48" s="179"/>
      <c r="DP48" s="179"/>
      <c r="DQ48" s="179"/>
      <c r="DR48" s="179"/>
      <c r="DS48" s="179"/>
      <c r="DT48" s="179"/>
      <c r="DU48" s="179"/>
      <c r="DV48" s="179"/>
      <c r="DW48" s="179"/>
      <c r="DX48" s="179"/>
      <c r="DY48" s="179"/>
      <c r="DZ48" s="179"/>
      <c r="EA48" s="179"/>
      <c r="EB48" s="179"/>
      <c r="EC48" s="179">
        <v>500</v>
      </c>
      <c r="ED48" s="179"/>
      <c r="EE48" s="179"/>
      <c r="EF48" s="179"/>
      <c r="EG48" s="179"/>
      <c r="EH48" s="179"/>
      <c r="EI48" s="179"/>
      <c r="EJ48" s="179"/>
      <c r="EK48" s="179"/>
      <c r="EL48" s="179"/>
      <c r="EM48" s="179">
        <v>0</v>
      </c>
      <c r="EN48" s="179"/>
      <c r="EO48" s="179"/>
      <c r="EP48" s="179"/>
      <c r="EQ48" s="179"/>
      <c r="ER48" s="179"/>
      <c r="ES48" s="179"/>
      <c r="ET48" s="179">
        <v>0</v>
      </c>
      <c r="EU48" s="179"/>
      <c r="EV48" s="179"/>
      <c r="EW48" s="179"/>
      <c r="EX48" s="179"/>
      <c r="EY48" s="179">
        <v>0</v>
      </c>
      <c r="EZ48" s="179"/>
      <c r="FA48" s="179"/>
      <c r="FB48" s="179"/>
      <c r="FC48" s="179"/>
      <c r="FD48" s="179">
        <v>0</v>
      </c>
      <c r="FE48" s="179"/>
      <c r="FF48" s="179"/>
      <c r="FG48" s="179"/>
      <c r="FH48" s="179"/>
      <c r="FI48" s="179">
        <v>0</v>
      </c>
      <c r="FJ48" s="179"/>
      <c r="FK48" s="179"/>
      <c r="FL48" s="179"/>
      <c r="FM48" s="179">
        <v>0</v>
      </c>
      <c r="FN48" s="179"/>
      <c r="FO48" s="179"/>
      <c r="FP48" s="179"/>
      <c r="FQ48" s="179"/>
      <c r="FR48" s="179"/>
      <c r="FS48" s="179">
        <v>0</v>
      </c>
      <c r="FT48" s="179"/>
      <c r="FU48" s="179"/>
      <c r="FV48" s="179"/>
      <c r="FW48" s="179"/>
      <c r="FX48" s="179">
        <v>0</v>
      </c>
      <c r="FY48" s="179"/>
      <c r="FZ48" s="179"/>
      <c r="GA48" s="179"/>
      <c r="GB48" s="179"/>
      <c r="GC48" s="179"/>
      <c r="GD48" s="179"/>
      <c r="GE48" s="179"/>
      <c r="GF48" s="179"/>
      <c r="GG48" s="179"/>
      <c r="GH48" s="179">
        <v>0</v>
      </c>
      <c r="GI48" s="179"/>
      <c r="GJ48" s="179"/>
      <c r="GK48" s="179">
        <v>0</v>
      </c>
      <c r="GL48" s="179"/>
      <c r="GM48" s="179"/>
      <c r="GN48" s="179"/>
      <c r="GO48" s="179"/>
      <c r="GP48" s="179"/>
      <c r="GQ48" s="179"/>
      <c r="GR48" s="179"/>
      <c r="GS48" s="179"/>
      <c r="GT48" s="179"/>
      <c r="GU48" s="179"/>
      <c r="GV48" s="179"/>
      <c r="GW48" s="179"/>
      <c r="GX48" s="179"/>
      <c r="GY48" s="179"/>
      <c r="GZ48" s="179"/>
      <c r="HA48" s="179"/>
      <c r="HB48" s="179"/>
      <c r="HC48" s="179"/>
      <c r="HD48" s="179"/>
      <c r="HE48" s="179"/>
      <c r="HF48" s="179"/>
      <c r="HG48" s="179"/>
      <c r="HH48" s="179"/>
      <c r="HI48" s="179"/>
      <c r="HJ48" s="179">
        <v>0</v>
      </c>
      <c r="HK48" s="179"/>
      <c r="HL48" s="179"/>
    </row>
    <row r="49" spans="1:220">
      <c r="A49" t="s">
        <v>367</v>
      </c>
      <c r="B49" t="s">
        <v>368</v>
      </c>
      <c r="C49" s="275">
        <v>653780</v>
      </c>
      <c r="D49" s="179">
        <v>0</v>
      </c>
      <c r="E49" s="179"/>
      <c r="F49" s="179"/>
      <c r="G49" s="179"/>
      <c r="H49" s="179"/>
      <c r="I49" s="179"/>
      <c r="J49" s="179"/>
      <c r="K49" s="179"/>
      <c r="L49" s="179"/>
      <c r="M49" s="179"/>
      <c r="N49" s="179"/>
      <c r="O49" s="179"/>
      <c r="P49" s="179"/>
      <c r="Q49" s="179"/>
      <c r="R49" s="179"/>
      <c r="S49" s="179"/>
      <c r="T49" s="179"/>
      <c r="U49" s="179">
        <v>0</v>
      </c>
      <c r="V49" s="179"/>
      <c r="W49" s="179"/>
      <c r="X49" s="179"/>
      <c r="Y49" s="179"/>
      <c r="Z49" s="179">
        <v>0</v>
      </c>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v>0</v>
      </c>
      <c r="BG49" s="179"/>
      <c r="BH49" s="179"/>
      <c r="BI49" s="179"/>
      <c r="BJ49" s="179"/>
      <c r="BK49" s="179"/>
      <c r="BL49" s="179"/>
      <c r="BM49" s="179"/>
      <c r="BN49" s="179"/>
      <c r="BO49" s="179"/>
      <c r="BP49" s="179"/>
      <c r="BQ49" s="179"/>
      <c r="BR49" s="179"/>
      <c r="BS49" s="179"/>
      <c r="BT49" s="179">
        <v>0</v>
      </c>
      <c r="BU49" s="179"/>
      <c r="BV49" s="179"/>
      <c r="BW49" s="179"/>
      <c r="BX49" s="179"/>
      <c r="BY49" s="179"/>
      <c r="BZ49" s="179"/>
      <c r="CA49" s="179">
        <v>22780</v>
      </c>
      <c r="CB49" s="179"/>
      <c r="CC49" s="179"/>
      <c r="CD49" s="179"/>
      <c r="CE49" s="179"/>
      <c r="CF49" s="179"/>
      <c r="CG49" s="179"/>
      <c r="CH49" s="179"/>
      <c r="CI49" s="179"/>
      <c r="CJ49" s="179"/>
      <c r="CK49" s="179"/>
      <c r="CL49" s="179"/>
      <c r="CM49" s="179">
        <v>22780</v>
      </c>
      <c r="CN49" s="179"/>
      <c r="CO49" s="179"/>
      <c r="CP49" s="179"/>
      <c r="CQ49" s="179"/>
      <c r="CR49" s="179"/>
      <c r="CS49" s="179"/>
      <c r="CT49" s="179"/>
      <c r="CU49" s="179">
        <v>0</v>
      </c>
      <c r="CV49" s="179"/>
      <c r="CW49" s="179"/>
      <c r="CX49" s="179"/>
      <c r="CY49" s="179"/>
      <c r="CZ49" s="179"/>
      <c r="DA49" s="179"/>
      <c r="DB49" s="179"/>
      <c r="DC49" s="179"/>
      <c r="DD49" s="179"/>
      <c r="DE49" s="179"/>
      <c r="DF49" s="179"/>
      <c r="DG49" s="179"/>
      <c r="DH49" s="179"/>
      <c r="DI49" s="179"/>
      <c r="DJ49" s="179"/>
      <c r="DK49" s="179"/>
      <c r="DL49" s="179"/>
      <c r="DM49" s="179"/>
      <c r="DN49" s="179"/>
      <c r="DO49" s="179"/>
      <c r="DP49" s="179"/>
      <c r="DQ49" s="179"/>
      <c r="DR49" s="179"/>
      <c r="DS49" s="179"/>
      <c r="DT49" s="179"/>
      <c r="DU49" s="179"/>
      <c r="DV49" s="179"/>
      <c r="DW49" s="179"/>
      <c r="DX49" s="179"/>
      <c r="DY49" s="179"/>
      <c r="DZ49" s="179"/>
      <c r="EA49" s="179"/>
      <c r="EB49" s="179"/>
      <c r="EC49" s="179"/>
      <c r="ED49" s="179"/>
      <c r="EE49" s="179"/>
      <c r="EF49" s="179"/>
      <c r="EG49" s="179"/>
      <c r="EH49" s="179"/>
      <c r="EI49" s="179"/>
      <c r="EJ49" s="179"/>
      <c r="EK49" s="179"/>
      <c r="EL49" s="179"/>
      <c r="EM49" s="179">
        <v>0</v>
      </c>
      <c r="EN49" s="179"/>
      <c r="EO49" s="179"/>
      <c r="EP49" s="179"/>
      <c r="EQ49" s="179"/>
      <c r="ER49" s="179"/>
      <c r="ES49" s="179"/>
      <c r="ET49" s="179">
        <v>0</v>
      </c>
      <c r="EU49" s="179"/>
      <c r="EV49" s="179"/>
      <c r="EW49" s="179"/>
      <c r="EX49" s="179"/>
      <c r="EY49" s="179">
        <v>0</v>
      </c>
      <c r="EZ49" s="179"/>
      <c r="FA49" s="179"/>
      <c r="FB49" s="179"/>
      <c r="FC49" s="179"/>
      <c r="FD49" s="179">
        <v>0</v>
      </c>
      <c r="FE49" s="179"/>
      <c r="FF49" s="179"/>
      <c r="FG49" s="179"/>
      <c r="FH49" s="179"/>
      <c r="FI49" s="179">
        <v>0</v>
      </c>
      <c r="FJ49" s="179"/>
      <c r="FK49" s="179"/>
      <c r="FL49" s="179"/>
      <c r="FM49" s="179">
        <v>0</v>
      </c>
      <c r="FN49" s="179"/>
      <c r="FO49" s="179"/>
      <c r="FP49" s="179"/>
      <c r="FQ49" s="179"/>
      <c r="FR49" s="179"/>
      <c r="FS49" s="179">
        <v>0</v>
      </c>
      <c r="FT49" s="179"/>
      <c r="FU49" s="179"/>
      <c r="FV49" s="179"/>
      <c r="FW49" s="179"/>
      <c r="FX49" s="179">
        <v>0</v>
      </c>
      <c r="FY49" s="179"/>
      <c r="FZ49" s="179"/>
      <c r="GA49" s="179"/>
      <c r="GB49" s="179"/>
      <c r="GC49" s="179"/>
      <c r="GD49" s="179"/>
      <c r="GE49" s="179"/>
      <c r="GF49" s="179"/>
      <c r="GG49" s="179"/>
      <c r="GH49" s="179">
        <v>0</v>
      </c>
      <c r="GI49" s="179"/>
      <c r="GJ49" s="179"/>
      <c r="GK49" s="179">
        <v>0</v>
      </c>
      <c r="GL49" s="179"/>
      <c r="GM49" s="179"/>
      <c r="GN49" s="179"/>
      <c r="GO49" s="179"/>
      <c r="GP49" s="179"/>
      <c r="GQ49" s="179"/>
      <c r="GR49" s="179"/>
      <c r="GS49" s="179"/>
      <c r="GT49" s="179"/>
      <c r="GU49" s="179"/>
      <c r="GV49" s="179"/>
      <c r="GW49" s="179"/>
      <c r="GX49" s="179"/>
      <c r="GY49" s="179"/>
      <c r="GZ49" s="179"/>
      <c r="HA49" s="179"/>
      <c r="HB49" s="179"/>
      <c r="HC49" s="179"/>
      <c r="HD49" s="179"/>
      <c r="HE49" s="179"/>
      <c r="HF49" s="179"/>
      <c r="HG49" s="179"/>
      <c r="HH49" s="179"/>
      <c r="HI49" s="179"/>
      <c r="HJ49" s="179">
        <v>631000</v>
      </c>
      <c r="HK49" s="179">
        <v>631000</v>
      </c>
      <c r="HL49" s="179"/>
    </row>
    <row r="50" spans="1:220">
      <c r="A50" t="s">
        <v>369</v>
      </c>
      <c r="B50" t="s">
        <v>370</v>
      </c>
      <c r="C50" s="275">
        <v>7400</v>
      </c>
      <c r="D50" s="179">
        <v>0</v>
      </c>
      <c r="E50" s="179"/>
      <c r="F50" s="179"/>
      <c r="G50" s="179"/>
      <c r="H50" s="179"/>
      <c r="I50" s="179"/>
      <c r="J50" s="179"/>
      <c r="K50" s="179"/>
      <c r="L50" s="179"/>
      <c r="M50" s="179"/>
      <c r="N50" s="179"/>
      <c r="O50" s="179"/>
      <c r="P50" s="179"/>
      <c r="Q50" s="179"/>
      <c r="R50" s="179"/>
      <c r="S50" s="179"/>
      <c r="T50" s="179"/>
      <c r="U50" s="179">
        <v>0</v>
      </c>
      <c r="V50" s="179"/>
      <c r="W50" s="179"/>
      <c r="X50" s="179"/>
      <c r="Y50" s="179"/>
      <c r="Z50" s="179">
        <v>0</v>
      </c>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79">
        <v>0</v>
      </c>
      <c r="BG50" s="179"/>
      <c r="BH50" s="179"/>
      <c r="BI50" s="179"/>
      <c r="BJ50" s="179"/>
      <c r="BK50" s="179"/>
      <c r="BL50" s="179"/>
      <c r="BM50" s="179"/>
      <c r="BN50" s="179"/>
      <c r="BO50" s="179"/>
      <c r="BP50" s="179"/>
      <c r="BQ50" s="179"/>
      <c r="BR50" s="179"/>
      <c r="BS50" s="179"/>
      <c r="BT50" s="179">
        <v>0</v>
      </c>
      <c r="BU50" s="179"/>
      <c r="BV50" s="179"/>
      <c r="BW50" s="179"/>
      <c r="BX50" s="179"/>
      <c r="BY50" s="179"/>
      <c r="BZ50" s="179"/>
      <c r="CA50" s="179">
        <v>0</v>
      </c>
      <c r="CB50" s="179"/>
      <c r="CC50" s="179"/>
      <c r="CD50" s="179"/>
      <c r="CE50" s="179"/>
      <c r="CF50" s="179"/>
      <c r="CG50" s="179"/>
      <c r="CH50" s="179"/>
      <c r="CI50" s="179"/>
      <c r="CJ50" s="179"/>
      <c r="CK50" s="179"/>
      <c r="CL50" s="179"/>
      <c r="CM50" s="179"/>
      <c r="CN50" s="179"/>
      <c r="CO50" s="179"/>
      <c r="CP50" s="179"/>
      <c r="CQ50" s="179"/>
      <c r="CR50" s="179"/>
      <c r="CS50" s="179"/>
      <c r="CT50" s="179"/>
      <c r="CU50" s="179">
        <v>0</v>
      </c>
      <c r="CV50" s="179"/>
      <c r="CW50" s="179"/>
      <c r="CX50" s="179"/>
      <c r="CY50" s="179"/>
      <c r="CZ50" s="179"/>
      <c r="DA50" s="179"/>
      <c r="DB50" s="179"/>
      <c r="DC50" s="179"/>
      <c r="DD50" s="179"/>
      <c r="DE50" s="179"/>
      <c r="DF50" s="179"/>
      <c r="DG50" s="179"/>
      <c r="DH50" s="179"/>
      <c r="DI50" s="179"/>
      <c r="DJ50" s="179"/>
      <c r="DK50" s="179"/>
      <c r="DL50" s="179"/>
      <c r="DM50" s="179"/>
      <c r="DN50" s="179"/>
      <c r="DO50" s="179"/>
      <c r="DP50" s="179"/>
      <c r="DQ50" s="179"/>
      <c r="DR50" s="179"/>
      <c r="DS50" s="179"/>
      <c r="DT50" s="179"/>
      <c r="DU50" s="179"/>
      <c r="DV50" s="179"/>
      <c r="DW50" s="179"/>
      <c r="DX50" s="179"/>
      <c r="DY50" s="179"/>
      <c r="DZ50" s="179"/>
      <c r="EA50" s="179"/>
      <c r="EB50" s="179"/>
      <c r="EC50" s="179"/>
      <c r="ED50" s="179"/>
      <c r="EE50" s="179"/>
      <c r="EF50" s="179"/>
      <c r="EG50" s="179"/>
      <c r="EH50" s="179"/>
      <c r="EI50" s="179"/>
      <c r="EJ50" s="179"/>
      <c r="EK50" s="179"/>
      <c r="EL50" s="179"/>
      <c r="EM50" s="179">
        <v>0</v>
      </c>
      <c r="EN50" s="179"/>
      <c r="EO50" s="179"/>
      <c r="EP50" s="179"/>
      <c r="EQ50" s="179"/>
      <c r="ER50" s="179"/>
      <c r="ES50" s="179"/>
      <c r="ET50" s="179">
        <v>0</v>
      </c>
      <c r="EU50" s="179"/>
      <c r="EV50" s="179"/>
      <c r="EW50" s="179"/>
      <c r="EX50" s="179"/>
      <c r="EY50" s="179">
        <v>0</v>
      </c>
      <c r="EZ50" s="179"/>
      <c r="FA50" s="179"/>
      <c r="FB50" s="179"/>
      <c r="FC50" s="179"/>
      <c r="FD50" s="179">
        <v>0</v>
      </c>
      <c r="FE50" s="179"/>
      <c r="FF50" s="179"/>
      <c r="FG50" s="179"/>
      <c r="FH50" s="179"/>
      <c r="FI50" s="179">
        <v>0</v>
      </c>
      <c r="FJ50" s="179"/>
      <c r="FK50" s="179"/>
      <c r="FL50" s="179"/>
      <c r="FM50" s="179">
        <v>0</v>
      </c>
      <c r="FN50" s="179"/>
      <c r="FO50" s="179"/>
      <c r="FP50" s="179"/>
      <c r="FQ50" s="179"/>
      <c r="FR50" s="179"/>
      <c r="FS50" s="179">
        <v>0</v>
      </c>
      <c r="FT50" s="179"/>
      <c r="FU50" s="179"/>
      <c r="FV50" s="179"/>
      <c r="FW50" s="179"/>
      <c r="FX50" s="179">
        <v>0</v>
      </c>
      <c r="FY50" s="179"/>
      <c r="FZ50" s="179"/>
      <c r="GA50" s="179"/>
      <c r="GB50" s="179"/>
      <c r="GC50" s="179"/>
      <c r="GD50" s="179"/>
      <c r="GE50" s="179"/>
      <c r="GF50" s="179"/>
      <c r="GG50" s="179"/>
      <c r="GH50" s="179">
        <v>0</v>
      </c>
      <c r="GI50" s="179"/>
      <c r="GJ50" s="179"/>
      <c r="GK50" s="179">
        <v>0</v>
      </c>
      <c r="GL50" s="179"/>
      <c r="GM50" s="179"/>
      <c r="GN50" s="179"/>
      <c r="GO50" s="179"/>
      <c r="GP50" s="179"/>
      <c r="GQ50" s="179"/>
      <c r="GR50" s="179"/>
      <c r="GS50" s="179"/>
      <c r="GT50" s="179"/>
      <c r="GU50" s="179"/>
      <c r="GV50" s="179"/>
      <c r="GW50" s="179"/>
      <c r="GX50" s="179"/>
      <c r="GY50" s="179"/>
      <c r="GZ50" s="179"/>
      <c r="HA50" s="179"/>
      <c r="HB50" s="179"/>
      <c r="HC50" s="179"/>
      <c r="HD50" s="179"/>
      <c r="HE50" s="179"/>
      <c r="HF50" s="179"/>
      <c r="HG50" s="179"/>
      <c r="HH50" s="179"/>
      <c r="HI50" s="179"/>
      <c r="HJ50" s="179">
        <v>7400</v>
      </c>
      <c r="HK50" s="179">
        <v>7400</v>
      </c>
      <c r="HL50" s="179"/>
    </row>
    <row r="51" spans="1:220">
      <c r="A51" t="s">
        <v>371</v>
      </c>
      <c r="B51" t="s">
        <v>372</v>
      </c>
      <c r="C51" s="275">
        <v>8500</v>
      </c>
      <c r="D51" s="179">
        <v>0</v>
      </c>
      <c r="E51" s="179"/>
      <c r="F51" s="179"/>
      <c r="G51" s="179"/>
      <c r="H51" s="179"/>
      <c r="I51" s="179"/>
      <c r="J51" s="179"/>
      <c r="K51" s="179"/>
      <c r="L51" s="179"/>
      <c r="M51" s="179"/>
      <c r="N51" s="179"/>
      <c r="O51" s="179"/>
      <c r="P51" s="179"/>
      <c r="Q51" s="179"/>
      <c r="R51" s="179"/>
      <c r="S51" s="179"/>
      <c r="T51" s="179"/>
      <c r="U51" s="179">
        <v>0</v>
      </c>
      <c r="V51" s="179"/>
      <c r="W51" s="179"/>
      <c r="X51" s="179"/>
      <c r="Y51" s="179"/>
      <c r="Z51" s="179">
        <v>0</v>
      </c>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c r="BB51" s="179"/>
      <c r="BC51" s="179"/>
      <c r="BD51" s="179"/>
      <c r="BE51" s="179"/>
      <c r="BF51" s="179">
        <v>0</v>
      </c>
      <c r="BG51" s="179"/>
      <c r="BH51" s="179"/>
      <c r="BI51" s="179"/>
      <c r="BJ51" s="179"/>
      <c r="BK51" s="179"/>
      <c r="BL51" s="179"/>
      <c r="BM51" s="179"/>
      <c r="BN51" s="179"/>
      <c r="BO51" s="179"/>
      <c r="BP51" s="179"/>
      <c r="BQ51" s="179"/>
      <c r="BR51" s="179"/>
      <c r="BS51" s="179"/>
      <c r="BT51" s="179">
        <v>0</v>
      </c>
      <c r="BU51" s="179"/>
      <c r="BV51" s="179"/>
      <c r="BW51" s="179"/>
      <c r="BX51" s="179"/>
      <c r="BY51" s="179"/>
      <c r="BZ51" s="179"/>
      <c r="CA51" s="179">
        <v>0</v>
      </c>
      <c r="CB51" s="179"/>
      <c r="CC51" s="179"/>
      <c r="CD51" s="179"/>
      <c r="CE51" s="179"/>
      <c r="CF51" s="179"/>
      <c r="CG51" s="179"/>
      <c r="CH51" s="179"/>
      <c r="CI51" s="179"/>
      <c r="CJ51" s="179"/>
      <c r="CK51" s="179"/>
      <c r="CL51" s="179"/>
      <c r="CM51" s="179"/>
      <c r="CN51" s="179"/>
      <c r="CO51" s="179"/>
      <c r="CP51" s="179"/>
      <c r="CQ51" s="179"/>
      <c r="CR51" s="179"/>
      <c r="CS51" s="179"/>
      <c r="CT51" s="179"/>
      <c r="CU51" s="179">
        <v>0</v>
      </c>
      <c r="CV51" s="179"/>
      <c r="CW51" s="179"/>
      <c r="CX51" s="179"/>
      <c r="CY51" s="179"/>
      <c r="CZ51" s="179"/>
      <c r="DA51" s="179"/>
      <c r="DB51" s="179"/>
      <c r="DC51" s="179"/>
      <c r="DD51" s="179"/>
      <c r="DE51" s="179"/>
      <c r="DF51" s="179"/>
      <c r="DG51" s="179"/>
      <c r="DH51" s="179"/>
      <c r="DI51" s="179"/>
      <c r="DJ51" s="179"/>
      <c r="DK51" s="179"/>
      <c r="DL51" s="179"/>
      <c r="DM51" s="179"/>
      <c r="DN51" s="179"/>
      <c r="DO51" s="179"/>
      <c r="DP51" s="179"/>
      <c r="DQ51" s="179"/>
      <c r="DR51" s="179"/>
      <c r="DS51" s="179"/>
      <c r="DT51" s="179"/>
      <c r="DU51" s="179"/>
      <c r="DV51" s="179"/>
      <c r="DW51" s="179"/>
      <c r="DX51" s="179"/>
      <c r="DY51" s="179"/>
      <c r="DZ51" s="179"/>
      <c r="EA51" s="179"/>
      <c r="EB51" s="179"/>
      <c r="EC51" s="179"/>
      <c r="ED51" s="179"/>
      <c r="EE51" s="179"/>
      <c r="EF51" s="179"/>
      <c r="EG51" s="179"/>
      <c r="EH51" s="179"/>
      <c r="EI51" s="179"/>
      <c r="EJ51" s="179"/>
      <c r="EK51" s="179"/>
      <c r="EL51" s="179"/>
      <c r="EM51" s="179">
        <v>0</v>
      </c>
      <c r="EN51" s="179"/>
      <c r="EO51" s="179"/>
      <c r="EP51" s="179"/>
      <c r="EQ51" s="179"/>
      <c r="ER51" s="179"/>
      <c r="ES51" s="179"/>
      <c r="ET51" s="179">
        <v>0</v>
      </c>
      <c r="EU51" s="179"/>
      <c r="EV51" s="179"/>
      <c r="EW51" s="179"/>
      <c r="EX51" s="179"/>
      <c r="EY51" s="179">
        <v>0</v>
      </c>
      <c r="EZ51" s="179"/>
      <c r="FA51" s="179"/>
      <c r="FB51" s="179"/>
      <c r="FC51" s="179"/>
      <c r="FD51" s="179">
        <v>0</v>
      </c>
      <c r="FE51" s="179"/>
      <c r="FF51" s="179"/>
      <c r="FG51" s="179"/>
      <c r="FH51" s="179"/>
      <c r="FI51" s="179">
        <v>0</v>
      </c>
      <c r="FJ51" s="179"/>
      <c r="FK51" s="179"/>
      <c r="FL51" s="179"/>
      <c r="FM51" s="179">
        <v>0</v>
      </c>
      <c r="FN51" s="179"/>
      <c r="FO51" s="179"/>
      <c r="FP51" s="179"/>
      <c r="FQ51" s="179"/>
      <c r="FR51" s="179"/>
      <c r="FS51" s="179">
        <v>0</v>
      </c>
      <c r="FT51" s="179"/>
      <c r="FU51" s="179"/>
      <c r="FV51" s="179"/>
      <c r="FW51" s="179"/>
      <c r="FX51" s="179">
        <v>0</v>
      </c>
      <c r="FY51" s="179"/>
      <c r="FZ51" s="179"/>
      <c r="GA51" s="179"/>
      <c r="GB51" s="179"/>
      <c r="GC51" s="179"/>
      <c r="GD51" s="179"/>
      <c r="GE51" s="179"/>
      <c r="GF51" s="179"/>
      <c r="GG51" s="179"/>
      <c r="GH51" s="179">
        <v>0</v>
      </c>
      <c r="GI51" s="179"/>
      <c r="GJ51" s="179"/>
      <c r="GK51" s="179">
        <v>0</v>
      </c>
      <c r="GL51" s="179"/>
      <c r="GM51" s="179"/>
      <c r="GN51" s="179"/>
      <c r="GO51" s="179"/>
      <c r="GP51" s="179"/>
      <c r="GQ51" s="179"/>
      <c r="GR51" s="179"/>
      <c r="GS51" s="179"/>
      <c r="GT51" s="179"/>
      <c r="GU51" s="179"/>
      <c r="GV51" s="179"/>
      <c r="GW51" s="179"/>
      <c r="GX51" s="179"/>
      <c r="GY51" s="179"/>
      <c r="GZ51" s="179"/>
      <c r="HA51" s="179"/>
      <c r="HB51" s="179"/>
      <c r="HC51" s="179"/>
      <c r="HD51" s="179"/>
      <c r="HE51" s="179"/>
      <c r="HF51" s="179"/>
      <c r="HG51" s="179"/>
      <c r="HH51" s="179"/>
      <c r="HI51" s="179"/>
      <c r="HJ51" s="179">
        <v>8500</v>
      </c>
      <c r="HK51" s="179">
        <v>8500</v>
      </c>
      <c r="HL51" s="179"/>
    </row>
    <row r="52" spans="1:220">
      <c r="A52" t="s">
        <v>373</v>
      </c>
      <c r="B52" t="s">
        <v>374</v>
      </c>
      <c r="C52" s="275">
        <v>0</v>
      </c>
      <c r="D52" s="179">
        <v>0</v>
      </c>
      <c r="E52" s="179"/>
      <c r="F52" s="179"/>
      <c r="G52" s="179"/>
      <c r="H52" s="179"/>
      <c r="I52" s="179"/>
      <c r="J52" s="179"/>
      <c r="K52" s="179"/>
      <c r="L52" s="179"/>
      <c r="M52" s="179"/>
      <c r="N52" s="179"/>
      <c r="O52" s="179"/>
      <c r="P52" s="179"/>
      <c r="Q52" s="179"/>
      <c r="R52" s="179"/>
      <c r="S52" s="179"/>
      <c r="T52" s="179"/>
      <c r="U52" s="179">
        <v>0</v>
      </c>
      <c r="V52" s="179"/>
      <c r="W52" s="179"/>
      <c r="X52" s="179"/>
      <c r="Y52" s="179"/>
      <c r="Z52" s="179">
        <v>0</v>
      </c>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79"/>
      <c r="BA52" s="179"/>
      <c r="BB52" s="179"/>
      <c r="BC52" s="179"/>
      <c r="BD52" s="179"/>
      <c r="BE52" s="179"/>
      <c r="BF52" s="179">
        <v>0</v>
      </c>
      <c r="BG52" s="179"/>
      <c r="BH52" s="179"/>
      <c r="BI52" s="179"/>
      <c r="BJ52" s="179"/>
      <c r="BK52" s="179"/>
      <c r="BL52" s="179"/>
      <c r="BM52" s="179"/>
      <c r="BN52" s="179"/>
      <c r="BO52" s="179"/>
      <c r="BP52" s="179"/>
      <c r="BQ52" s="179"/>
      <c r="BR52" s="179"/>
      <c r="BS52" s="179"/>
      <c r="BT52" s="179">
        <v>0</v>
      </c>
      <c r="BU52" s="179"/>
      <c r="BV52" s="179"/>
      <c r="BW52" s="179"/>
      <c r="BX52" s="179"/>
      <c r="BY52" s="179"/>
      <c r="BZ52" s="179"/>
      <c r="CA52" s="179">
        <v>0</v>
      </c>
      <c r="CB52" s="179"/>
      <c r="CC52" s="179"/>
      <c r="CD52" s="179"/>
      <c r="CE52" s="179"/>
      <c r="CF52" s="179"/>
      <c r="CG52" s="179"/>
      <c r="CH52" s="179"/>
      <c r="CI52" s="179"/>
      <c r="CJ52" s="179"/>
      <c r="CK52" s="179"/>
      <c r="CL52" s="179"/>
      <c r="CM52" s="179"/>
      <c r="CN52" s="179"/>
      <c r="CO52" s="179"/>
      <c r="CP52" s="179"/>
      <c r="CQ52" s="179"/>
      <c r="CR52" s="179"/>
      <c r="CS52" s="179"/>
      <c r="CT52" s="179"/>
      <c r="CU52" s="179">
        <v>0</v>
      </c>
      <c r="CV52" s="179"/>
      <c r="CW52" s="179"/>
      <c r="CX52" s="179"/>
      <c r="CY52" s="179"/>
      <c r="CZ52" s="179"/>
      <c r="DA52" s="179"/>
      <c r="DB52" s="179"/>
      <c r="DC52" s="179"/>
      <c r="DD52" s="179"/>
      <c r="DE52" s="179"/>
      <c r="DF52" s="179"/>
      <c r="DG52" s="179"/>
      <c r="DH52" s="179"/>
      <c r="DI52" s="179"/>
      <c r="DJ52" s="179"/>
      <c r="DK52" s="179"/>
      <c r="DL52" s="179"/>
      <c r="DM52" s="179"/>
      <c r="DN52" s="179"/>
      <c r="DO52" s="179"/>
      <c r="DP52" s="179"/>
      <c r="DQ52" s="179"/>
      <c r="DR52" s="179"/>
      <c r="DS52" s="179"/>
      <c r="DT52" s="179"/>
      <c r="DU52" s="179"/>
      <c r="DV52" s="179"/>
      <c r="DW52" s="179"/>
      <c r="DX52" s="179"/>
      <c r="DY52" s="179"/>
      <c r="DZ52" s="179"/>
      <c r="EA52" s="179"/>
      <c r="EB52" s="179"/>
      <c r="EC52" s="179"/>
      <c r="ED52" s="179"/>
      <c r="EE52" s="179"/>
      <c r="EF52" s="179"/>
      <c r="EG52" s="179"/>
      <c r="EH52" s="179"/>
      <c r="EI52" s="179"/>
      <c r="EJ52" s="179"/>
      <c r="EK52" s="179"/>
      <c r="EL52" s="179"/>
      <c r="EM52" s="179">
        <v>0</v>
      </c>
      <c r="EN52" s="179"/>
      <c r="EO52" s="179"/>
      <c r="EP52" s="179"/>
      <c r="EQ52" s="179"/>
      <c r="ER52" s="179"/>
      <c r="ES52" s="179"/>
      <c r="ET52" s="179">
        <v>0</v>
      </c>
      <c r="EU52" s="179"/>
      <c r="EV52" s="179"/>
      <c r="EW52" s="179"/>
      <c r="EX52" s="179"/>
      <c r="EY52" s="179">
        <v>0</v>
      </c>
      <c r="EZ52" s="179"/>
      <c r="FA52" s="179"/>
      <c r="FB52" s="179"/>
      <c r="FC52" s="179"/>
      <c r="FD52" s="179">
        <v>0</v>
      </c>
      <c r="FE52" s="179"/>
      <c r="FF52" s="179"/>
      <c r="FG52" s="179"/>
      <c r="FH52" s="179"/>
      <c r="FI52" s="179">
        <v>0</v>
      </c>
      <c r="FJ52" s="179"/>
      <c r="FK52" s="179"/>
      <c r="FL52" s="179"/>
      <c r="FM52" s="179">
        <v>0</v>
      </c>
      <c r="FN52" s="179"/>
      <c r="FO52" s="179"/>
      <c r="FP52" s="179"/>
      <c r="FQ52" s="179"/>
      <c r="FR52" s="179"/>
      <c r="FS52" s="179">
        <v>0</v>
      </c>
      <c r="FT52" s="179"/>
      <c r="FU52" s="179"/>
      <c r="FV52" s="179"/>
      <c r="FW52" s="179"/>
      <c r="FX52" s="179">
        <v>0</v>
      </c>
      <c r="FY52" s="179"/>
      <c r="FZ52" s="179"/>
      <c r="GA52" s="179"/>
      <c r="GB52" s="179"/>
      <c r="GC52" s="179"/>
      <c r="GD52" s="179"/>
      <c r="GE52" s="179"/>
      <c r="GF52" s="179"/>
      <c r="GG52" s="179"/>
      <c r="GH52" s="179">
        <v>0</v>
      </c>
      <c r="GI52" s="179"/>
      <c r="GJ52" s="179"/>
      <c r="GK52" s="179">
        <v>0</v>
      </c>
      <c r="GL52" s="179"/>
      <c r="GM52" s="179"/>
      <c r="GN52" s="179"/>
      <c r="GO52" s="179"/>
      <c r="GP52" s="179"/>
      <c r="GQ52" s="179"/>
      <c r="GR52" s="179"/>
      <c r="GS52" s="179"/>
      <c r="GT52" s="179"/>
      <c r="GU52" s="179"/>
      <c r="GV52" s="179"/>
      <c r="GW52" s="179"/>
      <c r="GX52" s="179"/>
      <c r="GY52" s="179"/>
      <c r="GZ52" s="179"/>
      <c r="HA52" s="179"/>
      <c r="HB52" s="179"/>
      <c r="HC52" s="179"/>
      <c r="HD52" s="179"/>
      <c r="HE52" s="179"/>
      <c r="HF52" s="179"/>
      <c r="HG52" s="179"/>
      <c r="HH52" s="179"/>
      <c r="HI52" s="179"/>
      <c r="HJ52" s="179">
        <v>0</v>
      </c>
      <c r="HK52" s="179"/>
      <c r="HL52" s="179"/>
    </row>
    <row r="53" spans="1:220">
      <c r="A53" t="s">
        <v>375</v>
      </c>
      <c r="B53" t="s">
        <v>376</v>
      </c>
      <c r="C53" s="275">
        <v>55833.34</v>
      </c>
      <c r="D53" s="179">
        <v>0</v>
      </c>
      <c r="E53" s="179"/>
      <c r="F53" s="179"/>
      <c r="G53" s="179"/>
      <c r="H53" s="179"/>
      <c r="I53" s="179"/>
      <c r="J53" s="179"/>
      <c r="K53" s="179"/>
      <c r="L53" s="179"/>
      <c r="M53" s="179"/>
      <c r="N53" s="179"/>
      <c r="O53" s="179"/>
      <c r="P53" s="179"/>
      <c r="Q53" s="179"/>
      <c r="R53" s="179"/>
      <c r="S53" s="179"/>
      <c r="T53" s="179"/>
      <c r="U53" s="179">
        <v>0</v>
      </c>
      <c r="V53" s="179"/>
      <c r="W53" s="179"/>
      <c r="X53" s="179"/>
      <c r="Y53" s="179"/>
      <c r="Z53" s="179">
        <v>0</v>
      </c>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c r="BB53" s="179"/>
      <c r="BC53" s="179"/>
      <c r="BD53" s="179"/>
      <c r="BE53" s="179"/>
      <c r="BF53" s="179">
        <v>0</v>
      </c>
      <c r="BG53" s="179"/>
      <c r="BH53" s="179"/>
      <c r="BI53" s="179"/>
      <c r="BJ53" s="179"/>
      <c r="BK53" s="179"/>
      <c r="BL53" s="179"/>
      <c r="BM53" s="179"/>
      <c r="BN53" s="179"/>
      <c r="BO53" s="179"/>
      <c r="BP53" s="179"/>
      <c r="BQ53" s="179"/>
      <c r="BR53" s="179"/>
      <c r="BS53" s="179"/>
      <c r="BT53" s="179">
        <v>0</v>
      </c>
      <c r="BU53" s="179"/>
      <c r="BV53" s="179"/>
      <c r="BW53" s="179"/>
      <c r="BX53" s="179"/>
      <c r="BY53" s="179"/>
      <c r="BZ53" s="179"/>
      <c r="CA53" s="179">
        <v>8333.34</v>
      </c>
      <c r="CB53" s="179"/>
      <c r="CC53" s="179"/>
      <c r="CD53" s="179"/>
      <c r="CE53" s="179"/>
      <c r="CF53" s="179"/>
      <c r="CG53" s="179"/>
      <c r="CH53" s="179">
        <v>8333.34</v>
      </c>
      <c r="CI53" s="179"/>
      <c r="CJ53" s="179"/>
      <c r="CK53" s="179"/>
      <c r="CL53" s="179"/>
      <c r="CM53" s="179"/>
      <c r="CN53" s="179"/>
      <c r="CO53" s="179"/>
      <c r="CP53" s="179"/>
      <c r="CQ53" s="179"/>
      <c r="CR53" s="179"/>
      <c r="CS53" s="179"/>
      <c r="CT53" s="179"/>
      <c r="CU53" s="179">
        <v>0</v>
      </c>
      <c r="CV53" s="179"/>
      <c r="CW53" s="179"/>
      <c r="CX53" s="179"/>
      <c r="CY53" s="179"/>
      <c r="CZ53" s="179"/>
      <c r="DA53" s="179"/>
      <c r="DB53" s="179"/>
      <c r="DC53" s="179"/>
      <c r="DD53" s="179"/>
      <c r="DE53" s="179"/>
      <c r="DF53" s="179"/>
      <c r="DG53" s="179"/>
      <c r="DH53" s="179"/>
      <c r="DI53" s="179"/>
      <c r="DJ53" s="179"/>
      <c r="DK53" s="179"/>
      <c r="DL53" s="179"/>
      <c r="DM53" s="179"/>
      <c r="DN53" s="179"/>
      <c r="DO53" s="179"/>
      <c r="DP53" s="179"/>
      <c r="DQ53" s="179"/>
      <c r="DR53" s="179"/>
      <c r="DS53" s="179"/>
      <c r="DT53" s="179"/>
      <c r="DU53" s="179"/>
      <c r="DV53" s="179"/>
      <c r="DW53" s="179"/>
      <c r="DX53" s="179"/>
      <c r="DY53" s="179"/>
      <c r="DZ53" s="179"/>
      <c r="EA53" s="179"/>
      <c r="EB53" s="179"/>
      <c r="EC53" s="179"/>
      <c r="ED53" s="179"/>
      <c r="EE53" s="179"/>
      <c r="EF53" s="179"/>
      <c r="EG53" s="179"/>
      <c r="EH53" s="179"/>
      <c r="EI53" s="179"/>
      <c r="EJ53" s="179"/>
      <c r="EK53" s="179"/>
      <c r="EL53" s="179"/>
      <c r="EM53" s="179">
        <v>0</v>
      </c>
      <c r="EN53" s="179"/>
      <c r="EO53" s="179"/>
      <c r="EP53" s="179"/>
      <c r="EQ53" s="179"/>
      <c r="ER53" s="179"/>
      <c r="ES53" s="179"/>
      <c r="ET53" s="179">
        <v>0</v>
      </c>
      <c r="EU53" s="179"/>
      <c r="EV53" s="179"/>
      <c r="EW53" s="179"/>
      <c r="EX53" s="179"/>
      <c r="EY53" s="179">
        <v>0</v>
      </c>
      <c r="EZ53" s="179"/>
      <c r="FA53" s="179"/>
      <c r="FB53" s="179"/>
      <c r="FC53" s="179"/>
      <c r="FD53" s="179">
        <v>0</v>
      </c>
      <c r="FE53" s="179"/>
      <c r="FF53" s="179"/>
      <c r="FG53" s="179"/>
      <c r="FH53" s="179"/>
      <c r="FI53" s="179">
        <v>0</v>
      </c>
      <c r="FJ53" s="179"/>
      <c r="FK53" s="179"/>
      <c r="FL53" s="179"/>
      <c r="FM53" s="179">
        <v>0</v>
      </c>
      <c r="FN53" s="179"/>
      <c r="FO53" s="179"/>
      <c r="FP53" s="179"/>
      <c r="FQ53" s="179"/>
      <c r="FR53" s="179"/>
      <c r="FS53" s="179">
        <v>0</v>
      </c>
      <c r="FT53" s="179"/>
      <c r="FU53" s="179"/>
      <c r="FV53" s="179"/>
      <c r="FW53" s="179"/>
      <c r="FX53" s="179">
        <v>0</v>
      </c>
      <c r="FY53" s="179"/>
      <c r="FZ53" s="179"/>
      <c r="GA53" s="179"/>
      <c r="GB53" s="179"/>
      <c r="GC53" s="179"/>
      <c r="GD53" s="179"/>
      <c r="GE53" s="179"/>
      <c r="GF53" s="179"/>
      <c r="GG53" s="179"/>
      <c r="GH53" s="179">
        <v>0</v>
      </c>
      <c r="GI53" s="179"/>
      <c r="GJ53" s="179"/>
      <c r="GK53" s="179">
        <v>0</v>
      </c>
      <c r="GL53" s="179"/>
      <c r="GM53" s="179"/>
      <c r="GN53" s="179"/>
      <c r="GO53" s="179"/>
      <c r="GP53" s="179"/>
      <c r="GQ53" s="179"/>
      <c r="GR53" s="179"/>
      <c r="GS53" s="179"/>
      <c r="GT53" s="179"/>
      <c r="GU53" s="179"/>
      <c r="GV53" s="179"/>
      <c r="GW53" s="179"/>
      <c r="GX53" s="179"/>
      <c r="GY53" s="179"/>
      <c r="GZ53" s="179"/>
      <c r="HA53" s="179"/>
      <c r="HB53" s="179"/>
      <c r="HC53" s="179"/>
      <c r="HD53" s="179"/>
      <c r="HE53" s="179"/>
      <c r="HF53" s="179"/>
      <c r="HG53" s="179"/>
      <c r="HH53" s="179"/>
      <c r="HI53" s="179"/>
      <c r="HJ53" s="179">
        <v>47500</v>
      </c>
      <c r="HK53" s="179">
        <v>47500</v>
      </c>
      <c r="HL53" s="179"/>
    </row>
    <row r="54" spans="1:220">
      <c r="A54" t="s">
        <v>377</v>
      </c>
      <c r="B54" t="s">
        <v>378</v>
      </c>
      <c r="C54" s="275">
        <v>6250</v>
      </c>
      <c r="D54" s="179">
        <v>0</v>
      </c>
      <c r="E54" s="179"/>
      <c r="F54" s="179"/>
      <c r="G54" s="179"/>
      <c r="H54" s="179"/>
      <c r="I54" s="179"/>
      <c r="J54" s="179"/>
      <c r="K54" s="179"/>
      <c r="L54" s="179"/>
      <c r="M54" s="179"/>
      <c r="N54" s="179"/>
      <c r="O54" s="179"/>
      <c r="P54" s="179"/>
      <c r="Q54" s="179"/>
      <c r="R54" s="179"/>
      <c r="S54" s="179"/>
      <c r="T54" s="179"/>
      <c r="U54" s="179">
        <v>0</v>
      </c>
      <c r="V54" s="179"/>
      <c r="W54" s="179"/>
      <c r="X54" s="179"/>
      <c r="Y54" s="179"/>
      <c r="Z54" s="179">
        <v>0</v>
      </c>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179"/>
      <c r="AX54" s="179"/>
      <c r="AY54" s="179"/>
      <c r="AZ54" s="179"/>
      <c r="BA54" s="179"/>
      <c r="BB54" s="179"/>
      <c r="BC54" s="179"/>
      <c r="BD54" s="179"/>
      <c r="BE54" s="179"/>
      <c r="BF54" s="179">
        <v>0</v>
      </c>
      <c r="BG54" s="179"/>
      <c r="BH54" s="179"/>
      <c r="BI54" s="179"/>
      <c r="BJ54" s="179"/>
      <c r="BK54" s="179"/>
      <c r="BL54" s="179"/>
      <c r="BM54" s="179"/>
      <c r="BN54" s="179"/>
      <c r="BO54" s="179"/>
      <c r="BP54" s="179"/>
      <c r="BQ54" s="179"/>
      <c r="BR54" s="179"/>
      <c r="BS54" s="179"/>
      <c r="BT54" s="179">
        <v>0</v>
      </c>
      <c r="BU54" s="179"/>
      <c r="BV54" s="179"/>
      <c r="BW54" s="179"/>
      <c r="BX54" s="179"/>
      <c r="BY54" s="179"/>
      <c r="BZ54" s="179"/>
      <c r="CA54" s="179">
        <v>0</v>
      </c>
      <c r="CB54" s="179"/>
      <c r="CC54" s="179"/>
      <c r="CD54" s="179"/>
      <c r="CE54" s="179"/>
      <c r="CF54" s="179"/>
      <c r="CG54" s="179"/>
      <c r="CH54" s="179"/>
      <c r="CI54" s="179"/>
      <c r="CJ54" s="179"/>
      <c r="CK54" s="179"/>
      <c r="CL54" s="179"/>
      <c r="CM54" s="179"/>
      <c r="CN54" s="179"/>
      <c r="CO54" s="179"/>
      <c r="CP54" s="179"/>
      <c r="CQ54" s="179"/>
      <c r="CR54" s="179"/>
      <c r="CS54" s="179"/>
      <c r="CT54" s="179"/>
      <c r="CU54" s="179">
        <v>0</v>
      </c>
      <c r="CV54" s="179"/>
      <c r="CW54" s="179"/>
      <c r="CX54" s="179"/>
      <c r="CY54" s="179"/>
      <c r="CZ54" s="179"/>
      <c r="DA54" s="179"/>
      <c r="DB54" s="179"/>
      <c r="DC54" s="179"/>
      <c r="DD54" s="179"/>
      <c r="DE54" s="179"/>
      <c r="DF54" s="179"/>
      <c r="DG54" s="179"/>
      <c r="DH54" s="179"/>
      <c r="DI54" s="179"/>
      <c r="DJ54" s="179"/>
      <c r="DK54" s="179"/>
      <c r="DL54" s="179"/>
      <c r="DM54" s="179"/>
      <c r="DN54" s="179"/>
      <c r="DO54" s="179"/>
      <c r="DP54" s="179"/>
      <c r="DQ54" s="179"/>
      <c r="DR54" s="179"/>
      <c r="DS54" s="179"/>
      <c r="DT54" s="179"/>
      <c r="DU54" s="179"/>
      <c r="DV54" s="179"/>
      <c r="DW54" s="179"/>
      <c r="DX54" s="179"/>
      <c r="DY54" s="179"/>
      <c r="DZ54" s="179"/>
      <c r="EA54" s="179"/>
      <c r="EB54" s="179"/>
      <c r="EC54" s="179"/>
      <c r="ED54" s="179"/>
      <c r="EE54" s="179"/>
      <c r="EF54" s="179"/>
      <c r="EG54" s="179"/>
      <c r="EH54" s="179"/>
      <c r="EI54" s="179"/>
      <c r="EJ54" s="179"/>
      <c r="EK54" s="179"/>
      <c r="EL54" s="179"/>
      <c r="EM54" s="179">
        <v>0</v>
      </c>
      <c r="EN54" s="179"/>
      <c r="EO54" s="179"/>
      <c r="EP54" s="179"/>
      <c r="EQ54" s="179"/>
      <c r="ER54" s="179"/>
      <c r="ES54" s="179"/>
      <c r="ET54" s="179">
        <v>0</v>
      </c>
      <c r="EU54" s="179"/>
      <c r="EV54" s="179"/>
      <c r="EW54" s="179"/>
      <c r="EX54" s="179"/>
      <c r="EY54" s="179">
        <v>0</v>
      </c>
      <c r="EZ54" s="179"/>
      <c r="FA54" s="179"/>
      <c r="FB54" s="179"/>
      <c r="FC54" s="179"/>
      <c r="FD54" s="179">
        <v>0</v>
      </c>
      <c r="FE54" s="179"/>
      <c r="FF54" s="179"/>
      <c r="FG54" s="179"/>
      <c r="FH54" s="179"/>
      <c r="FI54" s="179">
        <v>0</v>
      </c>
      <c r="FJ54" s="179"/>
      <c r="FK54" s="179"/>
      <c r="FL54" s="179"/>
      <c r="FM54" s="179">
        <v>0</v>
      </c>
      <c r="FN54" s="179"/>
      <c r="FO54" s="179"/>
      <c r="FP54" s="179"/>
      <c r="FQ54" s="179"/>
      <c r="FR54" s="179"/>
      <c r="FS54" s="179">
        <v>0</v>
      </c>
      <c r="FT54" s="179"/>
      <c r="FU54" s="179"/>
      <c r="FV54" s="179"/>
      <c r="FW54" s="179"/>
      <c r="FX54" s="179">
        <v>0</v>
      </c>
      <c r="FY54" s="179"/>
      <c r="FZ54" s="179"/>
      <c r="GA54" s="179"/>
      <c r="GB54" s="179"/>
      <c r="GC54" s="179"/>
      <c r="GD54" s="179"/>
      <c r="GE54" s="179"/>
      <c r="GF54" s="179"/>
      <c r="GG54" s="179"/>
      <c r="GH54" s="179">
        <v>0</v>
      </c>
      <c r="GI54" s="179"/>
      <c r="GJ54" s="179"/>
      <c r="GK54" s="179">
        <v>0</v>
      </c>
      <c r="GL54" s="179"/>
      <c r="GM54" s="179"/>
      <c r="GN54" s="179"/>
      <c r="GO54" s="179"/>
      <c r="GP54" s="179"/>
      <c r="GQ54" s="179"/>
      <c r="GR54" s="179"/>
      <c r="GS54" s="179"/>
      <c r="GT54" s="179"/>
      <c r="GU54" s="179"/>
      <c r="GV54" s="179"/>
      <c r="GW54" s="179"/>
      <c r="GX54" s="179"/>
      <c r="GY54" s="179"/>
      <c r="GZ54" s="179"/>
      <c r="HA54" s="179"/>
      <c r="HB54" s="179"/>
      <c r="HC54" s="179"/>
      <c r="HD54" s="179"/>
      <c r="HE54" s="179"/>
      <c r="HF54" s="179"/>
      <c r="HG54" s="179"/>
      <c r="HH54" s="179"/>
      <c r="HI54" s="179"/>
      <c r="HJ54" s="179">
        <v>6250</v>
      </c>
      <c r="HK54" s="179">
        <v>6250</v>
      </c>
      <c r="HL54" s="179"/>
    </row>
    <row r="55" spans="1:220">
      <c r="A55" t="s">
        <v>379</v>
      </c>
      <c r="B55" t="s">
        <v>380</v>
      </c>
      <c r="C55" s="275">
        <v>0</v>
      </c>
      <c r="D55" s="179">
        <v>0</v>
      </c>
      <c r="E55" s="179"/>
      <c r="F55" s="179"/>
      <c r="G55" s="179"/>
      <c r="H55" s="179"/>
      <c r="I55" s="179"/>
      <c r="J55" s="179"/>
      <c r="K55" s="179"/>
      <c r="L55" s="179"/>
      <c r="M55" s="179"/>
      <c r="N55" s="179"/>
      <c r="O55" s="179"/>
      <c r="P55" s="179"/>
      <c r="Q55" s="179"/>
      <c r="R55" s="179"/>
      <c r="S55" s="179"/>
      <c r="T55" s="179"/>
      <c r="U55" s="179">
        <v>0</v>
      </c>
      <c r="V55" s="179"/>
      <c r="W55" s="179"/>
      <c r="X55" s="179"/>
      <c r="Y55" s="179"/>
      <c r="Z55" s="179">
        <v>0</v>
      </c>
      <c r="AA55" s="179"/>
      <c r="AB55" s="179"/>
      <c r="AC55" s="179"/>
      <c r="AD55" s="179"/>
      <c r="AE55" s="179"/>
      <c r="AF55" s="179"/>
      <c r="AG55" s="179"/>
      <c r="AH55" s="179"/>
      <c r="AI55" s="179"/>
      <c r="AJ55" s="179"/>
      <c r="AK55" s="179"/>
      <c r="AL55" s="179"/>
      <c r="AM55" s="179"/>
      <c r="AN55" s="179"/>
      <c r="AO55" s="179"/>
      <c r="AP55" s="179"/>
      <c r="AQ55" s="179"/>
      <c r="AR55" s="179"/>
      <c r="AS55" s="179"/>
      <c r="AT55" s="179"/>
      <c r="AU55" s="179"/>
      <c r="AV55" s="179"/>
      <c r="AW55" s="179"/>
      <c r="AX55" s="179"/>
      <c r="AY55" s="179"/>
      <c r="AZ55" s="179"/>
      <c r="BA55" s="179"/>
      <c r="BB55" s="179"/>
      <c r="BC55" s="179"/>
      <c r="BD55" s="179"/>
      <c r="BE55" s="179"/>
      <c r="BF55" s="179">
        <v>0</v>
      </c>
      <c r="BG55" s="179"/>
      <c r="BH55" s="179"/>
      <c r="BI55" s="179"/>
      <c r="BJ55" s="179"/>
      <c r="BK55" s="179"/>
      <c r="BL55" s="179"/>
      <c r="BM55" s="179"/>
      <c r="BN55" s="179"/>
      <c r="BO55" s="179"/>
      <c r="BP55" s="179"/>
      <c r="BQ55" s="179"/>
      <c r="BR55" s="179"/>
      <c r="BS55" s="179"/>
      <c r="BT55" s="179">
        <v>0</v>
      </c>
      <c r="BU55" s="179"/>
      <c r="BV55" s="179"/>
      <c r="BW55" s="179"/>
      <c r="BX55" s="179"/>
      <c r="BY55" s="179"/>
      <c r="BZ55" s="179"/>
      <c r="CA55" s="179">
        <v>0</v>
      </c>
      <c r="CB55" s="179"/>
      <c r="CC55" s="179"/>
      <c r="CD55" s="179"/>
      <c r="CE55" s="179"/>
      <c r="CF55" s="179"/>
      <c r="CG55" s="179"/>
      <c r="CH55" s="179"/>
      <c r="CI55" s="179"/>
      <c r="CJ55" s="179"/>
      <c r="CK55" s="179"/>
      <c r="CL55" s="179"/>
      <c r="CM55" s="179"/>
      <c r="CN55" s="179"/>
      <c r="CO55" s="179"/>
      <c r="CP55" s="179"/>
      <c r="CQ55" s="179"/>
      <c r="CR55" s="179"/>
      <c r="CS55" s="179"/>
      <c r="CT55" s="179"/>
      <c r="CU55" s="179">
        <v>0</v>
      </c>
      <c r="CV55" s="179"/>
      <c r="CW55" s="179"/>
      <c r="CX55" s="179"/>
      <c r="CY55" s="179"/>
      <c r="CZ55" s="179"/>
      <c r="DA55" s="179"/>
      <c r="DB55" s="179"/>
      <c r="DC55" s="179"/>
      <c r="DD55" s="179"/>
      <c r="DE55" s="179"/>
      <c r="DF55" s="179"/>
      <c r="DG55" s="179"/>
      <c r="DH55" s="179"/>
      <c r="DI55" s="179"/>
      <c r="DJ55" s="179"/>
      <c r="DK55" s="179"/>
      <c r="DL55" s="179"/>
      <c r="DM55" s="179"/>
      <c r="DN55" s="179"/>
      <c r="DO55" s="179"/>
      <c r="DP55" s="179"/>
      <c r="DQ55" s="179"/>
      <c r="DR55" s="179"/>
      <c r="DS55" s="179"/>
      <c r="DT55" s="179"/>
      <c r="DU55" s="179"/>
      <c r="DV55" s="179"/>
      <c r="DW55" s="179"/>
      <c r="DX55" s="179"/>
      <c r="DY55" s="179"/>
      <c r="DZ55" s="179"/>
      <c r="EA55" s="179"/>
      <c r="EB55" s="179"/>
      <c r="EC55" s="179"/>
      <c r="ED55" s="179"/>
      <c r="EE55" s="179"/>
      <c r="EF55" s="179"/>
      <c r="EG55" s="179"/>
      <c r="EH55" s="179"/>
      <c r="EI55" s="179"/>
      <c r="EJ55" s="179"/>
      <c r="EK55" s="179"/>
      <c r="EL55" s="179"/>
      <c r="EM55" s="179">
        <v>0</v>
      </c>
      <c r="EN55" s="179"/>
      <c r="EO55" s="179"/>
      <c r="EP55" s="179"/>
      <c r="EQ55" s="179"/>
      <c r="ER55" s="179"/>
      <c r="ES55" s="179"/>
      <c r="ET55" s="179">
        <v>0</v>
      </c>
      <c r="EU55" s="179"/>
      <c r="EV55" s="179"/>
      <c r="EW55" s="179"/>
      <c r="EX55" s="179"/>
      <c r="EY55" s="179">
        <v>0</v>
      </c>
      <c r="EZ55" s="179"/>
      <c r="FA55" s="179"/>
      <c r="FB55" s="179"/>
      <c r="FC55" s="179"/>
      <c r="FD55" s="179">
        <v>0</v>
      </c>
      <c r="FE55" s="179"/>
      <c r="FF55" s="179"/>
      <c r="FG55" s="179"/>
      <c r="FH55" s="179"/>
      <c r="FI55" s="179">
        <v>0</v>
      </c>
      <c r="FJ55" s="179"/>
      <c r="FK55" s="179"/>
      <c r="FL55" s="179"/>
      <c r="FM55" s="179">
        <v>0</v>
      </c>
      <c r="FN55" s="179"/>
      <c r="FO55" s="179"/>
      <c r="FP55" s="179"/>
      <c r="FQ55" s="179"/>
      <c r="FR55" s="179"/>
      <c r="FS55" s="179">
        <v>0</v>
      </c>
      <c r="FT55" s="179"/>
      <c r="FU55" s="179"/>
      <c r="FV55" s="179"/>
      <c r="FW55" s="179"/>
      <c r="FX55" s="179">
        <v>0</v>
      </c>
      <c r="FY55" s="179"/>
      <c r="FZ55" s="179"/>
      <c r="GA55" s="179"/>
      <c r="GB55" s="179"/>
      <c r="GC55" s="179"/>
      <c r="GD55" s="179"/>
      <c r="GE55" s="179"/>
      <c r="GF55" s="179"/>
      <c r="GG55" s="179"/>
      <c r="GH55" s="179">
        <v>0</v>
      </c>
      <c r="GI55" s="179"/>
      <c r="GJ55" s="179"/>
      <c r="GK55" s="179">
        <v>0</v>
      </c>
      <c r="GL55" s="179"/>
      <c r="GM55" s="179"/>
      <c r="GN55" s="179"/>
      <c r="GO55" s="179"/>
      <c r="GP55" s="179"/>
      <c r="GQ55" s="179"/>
      <c r="GR55" s="179"/>
      <c r="GS55" s="179"/>
      <c r="GT55" s="179"/>
      <c r="GU55" s="179"/>
      <c r="GV55" s="179"/>
      <c r="GW55" s="179"/>
      <c r="GX55" s="179"/>
      <c r="GY55" s="179"/>
      <c r="GZ55" s="179"/>
      <c r="HA55" s="179"/>
      <c r="HB55" s="179"/>
      <c r="HC55" s="179"/>
      <c r="HD55" s="179"/>
      <c r="HE55" s="179"/>
      <c r="HF55" s="179"/>
      <c r="HG55" s="179"/>
      <c r="HH55" s="179"/>
      <c r="HI55" s="179"/>
      <c r="HJ55" s="179">
        <v>0</v>
      </c>
      <c r="HK55" s="179"/>
      <c r="HL55" s="179"/>
    </row>
    <row r="56" spans="1:220">
      <c r="A56" t="s">
        <v>381</v>
      </c>
      <c r="B56" t="s">
        <v>382</v>
      </c>
      <c r="C56" s="275">
        <v>13750</v>
      </c>
      <c r="D56" s="179">
        <v>0</v>
      </c>
      <c r="E56" s="179"/>
      <c r="F56" s="179"/>
      <c r="G56" s="179"/>
      <c r="H56" s="179"/>
      <c r="I56" s="179"/>
      <c r="J56" s="179"/>
      <c r="K56" s="179"/>
      <c r="L56" s="179"/>
      <c r="M56" s="179"/>
      <c r="N56" s="179"/>
      <c r="O56" s="179"/>
      <c r="P56" s="179"/>
      <c r="Q56" s="179"/>
      <c r="R56" s="179"/>
      <c r="S56" s="179"/>
      <c r="T56" s="179"/>
      <c r="U56" s="179">
        <v>0</v>
      </c>
      <c r="V56" s="179"/>
      <c r="W56" s="179"/>
      <c r="X56" s="179"/>
      <c r="Y56" s="179"/>
      <c r="Z56" s="179">
        <v>0</v>
      </c>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79"/>
      <c r="AY56" s="179"/>
      <c r="AZ56" s="179"/>
      <c r="BA56" s="179"/>
      <c r="BB56" s="179"/>
      <c r="BC56" s="179"/>
      <c r="BD56" s="179"/>
      <c r="BE56" s="179"/>
      <c r="BF56" s="179">
        <v>0</v>
      </c>
      <c r="BG56" s="179"/>
      <c r="BH56" s="179"/>
      <c r="BI56" s="179"/>
      <c r="BJ56" s="179"/>
      <c r="BK56" s="179"/>
      <c r="BL56" s="179"/>
      <c r="BM56" s="179"/>
      <c r="BN56" s="179"/>
      <c r="BO56" s="179"/>
      <c r="BP56" s="179"/>
      <c r="BQ56" s="179"/>
      <c r="BR56" s="179"/>
      <c r="BS56" s="179"/>
      <c r="BT56" s="179">
        <v>0</v>
      </c>
      <c r="BU56" s="179"/>
      <c r="BV56" s="179"/>
      <c r="BW56" s="179"/>
      <c r="BX56" s="179"/>
      <c r="BY56" s="179"/>
      <c r="BZ56" s="179"/>
      <c r="CA56" s="179">
        <v>0</v>
      </c>
      <c r="CB56" s="179"/>
      <c r="CC56" s="179"/>
      <c r="CD56" s="179"/>
      <c r="CE56" s="179"/>
      <c r="CF56" s="179"/>
      <c r="CG56" s="179"/>
      <c r="CH56" s="179"/>
      <c r="CI56" s="179"/>
      <c r="CJ56" s="179"/>
      <c r="CK56" s="179"/>
      <c r="CL56" s="179"/>
      <c r="CM56" s="179"/>
      <c r="CN56" s="179"/>
      <c r="CO56" s="179"/>
      <c r="CP56" s="179"/>
      <c r="CQ56" s="179"/>
      <c r="CR56" s="179"/>
      <c r="CS56" s="179"/>
      <c r="CT56" s="179"/>
      <c r="CU56" s="179">
        <v>0</v>
      </c>
      <c r="CV56" s="179"/>
      <c r="CW56" s="179"/>
      <c r="CX56" s="179"/>
      <c r="CY56" s="179"/>
      <c r="CZ56" s="179"/>
      <c r="DA56" s="179"/>
      <c r="DB56" s="179"/>
      <c r="DC56" s="179"/>
      <c r="DD56" s="179"/>
      <c r="DE56" s="179"/>
      <c r="DF56" s="179"/>
      <c r="DG56" s="179"/>
      <c r="DH56" s="179"/>
      <c r="DI56" s="179"/>
      <c r="DJ56" s="179"/>
      <c r="DK56" s="179"/>
      <c r="DL56" s="179"/>
      <c r="DM56" s="179"/>
      <c r="DN56" s="179"/>
      <c r="DO56" s="179"/>
      <c r="DP56" s="179"/>
      <c r="DQ56" s="179"/>
      <c r="DR56" s="179"/>
      <c r="DS56" s="179"/>
      <c r="DT56" s="179"/>
      <c r="DU56" s="179"/>
      <c r="DV56" s="179"/>
      <c r="DW56" s="179"/>
      <c r="DX56" s="179"/>
      <c r="DY56" s="179"/>
      <c r="DZ56" s="179"/>
      <c r="EA56" s="179"/>
      <c r="EB56" s="179"/>
      <c r="EC56" s="179"/>
      <c r="ED56" s="179"/>
      <c r="EE56" s="179"/>
      <c r="EF56" s="179"/>
      <c r="EG56" s="179"/>
      <c r="EH56" s="179"/>
      <c r="EI56" s="179"/>
      <c r="EJ56" s="179"/>
      <c r="EK56" s="179"/>
      <c r="EL56" s="179"/>
      <c r="EM56" s="179">
        <v>0</v>
      </c>
      <c r="EN56" s="179"/>
      <c r="EO56" s="179"/>
      <c r="EP56" s="179"/>
      <c r="EQ56" s="179"/>
      <c r="ER56" s="179"/>
      <c r="ES56" s="179"/>
      <c r="ET56" s="179">
        <v>0</v>
      </c>
      <c r="EU56" s="179"/>
      <c r="EV56" s="179"/>
      <c r="EW56" s="179"/>
      <c r="EX56" s="179"/>
      <c r="EY56" s="179">
        <v>0</v>
      </c>
      <c r="EZ56" s="179"/>
      <c r="FA56" s="179"/>
      <c r="FB56" s="179"/>
      <c r="FC56" s="179"/>
      <c r="FD56" s="179">
        <v>0</v>
      </c>
      <c r="FE56" s="179"/>
      <c r="FF56" s="179"/>
      <c r="FG56" s="179"/>
      <c r="FH56" s="179"/>
      <c r="FI56" s="179">
        <v>0</v>
      </c>
      <c r="FJ56" s="179"/>
      <c r="FK56" s="179"/>
      <c r="FL56" s="179"/>
      <c r="FM56" s="179">
        <v>0</v>
      </c>
      <c r="FN56" s="179"/>
      <c r="FO56" s="179"/>
      <c r="FP56" s="179"/>
      <c r="FQ56" s="179"/>
      <c r="FR56" s="179"/>
      <c r="FS56" s="179">
        <v>0</v>
      </c>
      <c r="FT56" s="179"/>
      <c r="FU56" s="179"/>
      <c r="FV56" s="179"/>
      <c r="FW56" s="179"/>
      <c r="FX56" s="179">
        <v>0</v>
      </c>
      <c r="FY56" s="179"/>
      <c r="FZ56" s="179"/>
      <c r="GA56" s="179"/>
      <c r="GB56" s="179"/>
      <c r="GC56" s="179"/>
      <c r="GD56" s="179"/>
      <c r="GE56" s="179"/>
      <c r="GF56" s="179"/>
      <c r="GG56" s="179"/>
      <c r="GH56" s="179">
        <v>0</v>
      </c>
      <c r="GI56" s="179"/>
      <c r="GJ56" s="179"/>
      <c r="GK56" s="179">
        <v>0</v>
      </c>
      <c r="GL56" s="179"/>
      <c r="GM56" s="179"/>
      <c r="GN56" s="179"/>
      <c r="GO56" s="179"/>
      <c r="GP56" s="179"/>
      <c r="GQ56" s="179"/>
      <c r="GR56" s="179"/>
      <c r="GS56" s="179"/>
      <c r="GT56" s="179"/>
      <c r="GU56" s="179"/>
      <c r="GV56" s="179"/>
      <c r="GW56" s="179"/>
      <c r="GX56" s="179"/>
      <c r="GY56" s="179"/>
      <c r="GZ56" s="179"/>
      <c r="HA56" s="179"/>
      <c r="HB56" s="179"/>
      <c r="HC56" s="179"/>
      <c r="HD56" s="179"/>
      <c r="HE56" s="179"/>
      <c r="HF56" s="179"/>
      <c r="HG56" s="179"/>
      <c r="HH56" s="179"/>
      <c r="HI56" s="179"/>
      <c r="HJ56" s="179">
        <v>13750</v>
      </c>
      <c r="HK56" s="179">
        <v>13750</v>
      </c>
      <c r="HL56" s="179"/>
    </row>
    <row r="57" spans="1:220">
      <c r="A57" t="s">
        <v>383</v>
      </c>
      <c r="B57" t="s">
        <v>384</v>
      </c>
      <c r="C57" s="275">
        <v>4000</v>
      </c>
      <c r="D57" s="179">
        <v>0</v>
      </c>
      <c r="E57" s="179"/>
      <c r="F57" s="179"/>
      <c r="G57" s="179"/>
      <c r="H57" s="179"/>
      <c r="I57" s="179"/>
      <c r="J57" s="179"/>
      <c r="K57" s="179"/>
      <c r="L57" s="179"/>
      <c r="M57" s="179"/>
      <c r="N57" s="179"/>
      <c r="O57" s="179"/>
      <c r="P57" s="179"/>
      <c r="Q57" s="179"/>
      <c r="R57" s="179"/>
      <c r="S57" s="179"/>
      <c r="T57" s="179"/>
      <c r="U57" s="179">
        <v>0</v>
      </c>
      <c r="V57" s="179"/>
      <c r="W57" s="179"/>
      <c r="X57" s="179"/>
      <c r="Y57" s="179"/>
      <c r="Z57" s="179">
        <v>0</v>
      </c>
      <c r="AA57" s="179"/>
      <c r="AB57" s="179"/>
      <c r="AC57" s="179"/>
      <c r="AD57" s="179"/>
      <c r="AE57" s="179"/>
      <c r="AF57" s="179"/>
      <c r="AG57" s="179"/>
      <c r="AH57" s="179"/>
      <c r="AI57" s="179"/>
      <c r="AJ57" s="179"/>
      <c r="AK57" s="179"/>
      <c r="AL57" s="179"/>
      <c r="AM57" s="179"/>
      <c r="AN57" s="179"/>
      <c r="AO57" s="179"/>
      <c r="AP57" s="179"/>
      <c r="AQ57" s="179"/>
      <c r="AR57" s="179"/>
      <c r="AS57" s="179"/>
      <c r="AT57" s="179"/>
      <c r="AU57" s="179"/>
      <c r="AV57" s="179"/>
      <c r="AW57" s="179"/>
      <c r="AX57" s="179"/>
      <c r="AY57" s="179"/>
      <c r="AZ57" s="179"/>
      <c r="BA57" s="179"/>
      <c r="BB57" s="179"/>
      <c r="BC57" s="179"/>
      <c r="BD57" s="179"/>
      <c r="BE57" s="179"/>
      <c r="BF57" s="179">
        <v>0</v>
      </c>
      <c r="BG57" s="179"/>
      <c r="BH57" s="179"/>
      <c r="BI57" s="179"/>
      <c r="BJ57" s="179"/>
      <c r="BK57" s="179"/>
      <c r="BL57" s="179"/>
      <c r="BM57" s="179"/>
      <c r="BN57" s="179"/>
      <c r="BO57" s="179"/>
      <c r="BP57" s="179"/>
      <c r="BQ57" s="179"/>
      <c r="BR57" s="179"/>
      <c r="BS57" s="179"/>
      <c r="BT57" s="179">
        <v>0</v>
      </c>
      <c r="BU57" s="179"/>
      <c r="BV57" s="179"/>
      <c r="BW57" s="179"/>
      <c r="BX57" s="179"/>
      <c r="BY57" s="179"/>
      <c r="BZ57" s="179"/>
      <c r="CA57" s="179">
        <v>0</v>
      </c>
      <c r="CB57" s="179"/>
      <c r="CC57" s="179"/>
      <c r="CD57" s="179"/>
      <c r="CE57" s="179"/>
      <c r="CF57" s="179"/>
      <c r="CG57" s="179"/>
      <c r="CH57" s="179"/>
      <c r="CI57" s="179"/>
      <c r="CJ57" s="179"/>
      <c r="CK57" s="179"/>
      <c r="CL57" s="179"/>
      <c r="CM57" s="179"/>
      <c r="CN57" s="179"/>
      <c r="CO57" s="179"/>
      <c r="CP57" s="179"/>
      <c r="CQ57" s="179"/>
      <c r="CR57" s="179"/>
      <c r="CS57" s="179"/>
      <c r="CT57" s="179"/>
      <c r="CU57" s="179">
        <v>0</v>
      </c>
      <c r="CV57" s="179"/>
      <c r="CW57" s="179"/>
      <c r="CX57" s="179"/>
      <c r="CY57" s="179"/>
      <c r="CZ57" s="179"/>
      <c r="DA57" s="179"/>
      <c r="DB57" s="179"/>
      <c r="DC57" s="179"/>
      <c r="DD57" s="179"/>
      <c r="DE57" s="179"/>
      <c r="DF57" s="179"/>
      <c r="DG57" s="179"/>
      <c r="DH57" s="179"/>
      <c r="DI57" s="179"/>
      <c r="DJ57" s="179"/>
      <c r="DK57" s="179"/>
      <c r="DL57" s="179"/>
      <c r="DM57" s="179"/>
      <c r="DN57" s="179"/>
      <c r="DO57" s="179"/>
      <c r="DP57" s="179"/>
      <c r="DQ57" s="179"/>
      <c r="DR57" s="179"/>
      <c r="DS57" s="179"/>
      <c r="DT57" s="179"/>
      <c r="DU57" s="179"/>
      <c r="DV57" s="179"/>
      <c r="DW57" s="179"/>
      <c r="DX57" s="179"/>
      <c r="DY57" s="179"/>
      <c r="DZ57" s="179"/>
      <c r="EA57" s="179"/>
      <c r="EB57" s="179"/>
      <c r="EC57" s="179"/>
      <c r="ED57" s="179"/>
      <c r="EE57" s="179"/>
      <c r="EF57" s="179"/>
      <c r="EG57" s="179"/>
      <c r="EH57" s="179"/>
      <c r="EI57" s="179"/>
      <c r="EJ57" s="179"/>
      <c r="EK57" s="179"/>
      <c r="EL57" s="179"/>
      <c r="EM57" s="179">
        <v>0</v>
      </c>
      <c r="EN57" s="179"/>
      <c r="EO57" s="179"/>
      <c r="EP57" s="179"/>
      <c r="EQ57" s="179"/>
      <c r="ER57" s="179"/>
      <c r="ES57" s="179"/>
      <c r="ET57" s="179">
        <v>0</v>
      </c>
      <c r="EU57" s="179"/>
      <c r="EV57" s="179"/>
      <c r="EW57" s="179"/>
      <c r="EX57" s="179"/>
      <c r="EY57" s="179">
        <v>0</v>
      </c>
      <c r="EZ57" s="179"/>
      <c r="FA57" s="179"/>
      <c r="FB57" s="179"/>
      <c r="FC57" s="179"/>
      <c r="FD57" s="179">
        <v>0</v>
      </c>
      <c r="FE57" s="179"/>
      <c r="FF57" s="179"/>
      <c r="FG57" s="179"/>
      <c r="FH57" s="179"/>
      <c r="FI57" s="179">
        <v>0</v>
      </c>
      <c r="FJ57" s="179"/>
      <c r="FK57" s="179"/>
      <c r="FL57" s="179"/>
      <c r="FM57" s="179">
        <v>0</v>
      </c>
      <c r="FN57" s="179"/>
      <c r="FO57" s="179"/>
      <c r="FP57" s="179"/>
      <c r="FQ57" s="179"/>
      <c r="FR57" s="179"/>
      <c r="FS57" s="179">
        <v>0</v>
      </c>
      <c r="FT57" s="179"/>
      <c r="FU57" s="179"/>
      <c r="FV57" s="179"/>
      <c r="FW57" s="179"/>
      <c r="FX57" s="179">
        <v>0</v>
      </c>
      <c r="FY57" s="179"/>
      <c r="FZ57" s="179"/>
      <c r="GA57" s="179"/>
      <c r="GB57" s="179"/>
      <c r="GC57" s="179"/>
      <c r="GD57" s="179"/>
      <c r="GE57" s="179"/>
      <c r="GF57" s="179"/>
      <c r="GG57" s="179"/>
      <c r="GH57" s="179">
        <v>0</v>
      </c>
      <c r="GI57" s="179"/>
      <c r="GJ57" s="179"/>
      <c r="GK57" s="179">
        <v>0</v>
      </c>
      <c r="GL57" s="179"/>
      <c r="GM57" s="179"/>
      <c r="GN57" s="179"/>
      <c r="GO57" s="179"/>
      <c r="GP57" s="179"/>
      <c r="GQ57" s="179"/>
      <c r="GR57" s="179"/>
      <c r="GS57" s="179"/>
      <c r="GT57" s="179"/>
      <c r="GU57" s="179"/>
      <c r="GV57" s="179"/>
      <c r="GW57" s="179"/>
      <c r="GX57" s="179"/>
      <c r="GY57" s="179"/>
      <c r="GZ57" s="179"/>
      <c r="HA57" s="179"/>
      <c r="HB57" s="179"/>
      <c r="HC57" s="179"/>
      <c r="HD57" s="179"/>
      <c r="HE57" s="179"/>
      <c r="HF57" s="179"/>
      <c r="HG57" s="179"/>
      <c r="HH57" s="179"/>
      <c r="HI57" s="179"/>
      <c r="HJ57" s="179">
        <v>4000</v>
      </c>
      <c r="HK57" s="179">
        <v>4000</v>
      </c>
      <c r="HL57" s="179"/>
    </row>
    <row r="58" spans="1:220">
      <c r="A58" t="s">
        <v>385</v>
      </c>
      <c r="B58" t="s">
        <v>386</v>
      </c>
      <c r="C58" s="275">
        <v>3209</v>
      </c>
      <c r="D58" s="179">
        <v>0</v>
      </c>
      <c r="E58" s="179"/>
      <c r="F58" s="179"/>
      <c r="G58" s="179"/>
      <c r="H58" s="179"/>
      <c r="I58" s="179"/>
      <c r="J58" s="179"/>
      <c r="K58" s="179"/>
      <c r="L58" s="179"/>
      <c r="M58" s="179"/>
      <c r="N58" s="179"/>
      <c r="O58" s="179"/>
      <c r="P58" s="179"/>
      <c r="Q58" s="179"/>
      <c r="R58" s="179"/>
      <c r="S58" s="179"/>
      <c r="T58" s="179"/>
      <c r="U58" s="179">
        <v>0</v>
      </c>
      <c r="V58" s="179"/>
      <c r="W58" s="179"/>
      <c r="X58" s="179"/>
      <c r="Y58" s="179"/>
      <c r="Z58" s="179">
        <v>0</v>
      </c>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79"/>
      <c r="BC58" s="179"/>
      <c r="BD58" s="179"/>
      <c r="BE58" s="179"/>
      <c r="BF58" s="179">
        <v>0</v>
      </c>
      <c r="BG58" s="179"/>
      <c r="BH58" s="179"/>
      <c r="BI58" s="179"/>
      <c r="BJ58" s="179"/>
      <c r="BK58" s="179"/>
      <c r="BL58" s="179"/>
      <c r="BM58" s="179"/>
      <c r="BN58" s="179"/>
      <c r="BO58" s="179"/>
      <c r="BP58" s="179"/>
      <c r="BQ58" s="179"/>
      <c r="BR58" s="179"/>
      <c r="BS58" s="179"/>
      <c r="BT58" s="179">
        <v>0</v>
      </c>
      <c r="BU58" s="179"/>
      <c r="BV58" s="179"/>
      <c r="BW58" s="179"/>
      <c r="BX58" s="179"/>
      <c r="BY58" s="179"/>
      <c r="BZ58" s="179"/>
      <c r="CA58" s="179">
        <v>0</v>
      </c>
      <c r="CB58" s="179"/>
      <c r="CC58" s="179"/>
      <c r="CD58" s="179"/>
      <c r="CE58" s="179"/>
      <c r="CF58" s="179"/>
      <c r="CG58" s="179"/>
      <c r="CH58" s="179"/>
      <c r="CI58" s="179"/>
      <c r="CJ58" s="179"/>
      <c r="CK58" s="179"/>
      <c r="CL58" s="179"/>
      <c r="CM58" s="179"/>
      <c r="CN58" s="179"/>
      <c r="CO58" s="179"/>
      <c r="CP58" s="179"/>
      <c r="CQ58" s="179"/>
      <c r="CR58" s="179"/>
      <c r="CS58" s="179"/>
      <c r="CT58" s="179"/>
      <c r="CU58" s="179">
        <v>0</v>
      </c>
      <c r="CV58" s="179"/>
      <c r="CW58" s="179"/>
      <c r="CX58" s="179"/>
      <c r="CY58" s="179"/>
      <c r="CZ58" s="179"/>
      <c r="DA58" s="179"/>
      <c r="DB58" s="179"/>
      <c r="DC58" s="179"/>
      <c r="DD58" s="179"/>
      <c r="DE58" s="179"/>
      <c r="DF58" s="179"/>
      <c r="DG58" s="179"/>
      <c r="DH58" s="179"/>
      <c r="DI58" s="179"/>
      <c r="DJ58" s="179"/>
      <c r="DK58" s="179"/>
      <c r="DL58" s="179"/>
      <c r="DM58" s="179"/>
      <c r="DN58" s="179"/>
      <c r="DO58" s="179"/>
      <c r="DP58" s="179"/>
      <c r="DQ58" s="179"/>
      <c r="DR58" s="179"/>
      <c r="DS58" s="179"/>
      <c r="DT58" s="179"/>
      <c r="DU58" s="179"/>
      <c r="DV58" s="179"/>
      <c r="DW58" s="179"/>
      <c r="DX58" s="179"/>
      <c r="DY58" s="179"/>
      <c r="DZ58" s="179"/>
      <c r="EA58" s="179"/>
      <c r="EB58" s="179"/>
      <c r="EC58" s="179"/>
      <c r="ED58" s="179"/>
      <c r="EE58" s="179"/>
      <c r="EF58" s="179"/>
      <c r="EG58" s="179"/>
      <c r="EH58" s="179"/>
      <c r="EI58" s="179"/>
      <c r="EJ58" s="179"/>
      <c r="EK58" s="179"/>
      <c r="EL58" s="179"/>
      <c r="EM58" s="179">
        <v>3209</v>
      </c>
      <c r="EN58" s="179"/>
      <c r="EO58" s="179"/>
      <c r="EP58" s="179">
        <v>3209</v>
      </c>
      <c r="EQ58" s="179"/>
      <c r="ER58" s="179"/>
      <c r="ES58" s="179"/>
      <c r="ET58" s="179">
        <v>0</v>
      </c>
      <c r="EU58" s="179"/>
      <c r="EV58" s="179"/>
      <c r="EW58" s="179"/>
      <c r="EX58" s="179"/>
      <c r="EY58" s="179">
        <v>0</v>
      </c>
      <c r="EZ58" s="179"/>
      <c r="FA58" s="179"/>
      <c r="FB58" s="179"/>
      <c r="FC58" s="179"/>
      <c r="FD58" s="179">
        <v>0</v>
      </c>
      <c r="FE58" s="179"/>
      <c r="FF58" s="179"/>
      <c r="FG58" s="179"/>
      <c r="FH58" s="179"/>
      <c r="FI58" s="179">
        <v>0</v>
      </c>
      <c r="FJ58" s="179"/>
      <c r="FK58" s="179"/>
      <c r="FL58" s="179"/>
      <c r="FM58" s="179">
        <v>0</v>
      </c>
      <c r="FN58" s="179"/>
      <c r="FO58" s="179"/>
      <c r="FP58" s="179"/>
      <c r="FQ58" s="179"/>
      <c r="FR58" s="179"/>
      <c r="FS58" s="179">
        <v>0</v>
      </c>
      <c r="FT58" s="179"/>
      <c r="FU58" s="179"/>
      <c r="FV58" s="179"/>
      <c r="FW58" s="179"/>
      <c r="FX58" s="179">
        <v>0</v>
      </c>
      <c r="FY58" s="179"/>
      <c r="FZ58" s="179"/>
      <c r="GA58" s="179"/>
      <c r="GB58" s="179"/>
      <c r="GC58" s="179"/>
      <c r="GD58" s="179"/>
      <c r="GE58" s="179"/>
      <c r="GF58" s="179"/>
      <c r="GG58" s="179"/>
      <c r="GH58" s="179">
        <v>0</v>
      </c>
      <c r="GI58" s="179"/>
      <c r="GJ58" s="179"/>
      <c r="GK58" s="179">
        <v>0</v>
      </c>
      <c r="GL58" s="179"/>
      <c r="GM58" s="179"/>
      <c r="GN58" s="179"/>
      <c r="GO58" s="179"/>
      <c r="GP58" s="179"/>
      <c r="GQ58" s="179"/>
      <c r="GR58" s="179"/>
      <c r="GS58" s="179"/>
      <c r="GT58" s="179"/>
      <c r="GU58" s="179"/>
      <c r="GV58" s="179"/>
      <c r="GW58" s="179"/>
      <c r="GX58" s="179"/>
      <c r="GY58" s="179"/>
      <c r="GZ58" s="179"/>
      <c r="HA58" s="179"/>
      <c r="HB58" s="179"/>
      <c r="HC58" s="179"/>
      <c r="HD58" s="179"/>
      <c r="HE58" s="179"/>
      <c r="HF58" s="179"/>
      <c r="HG58" s="179"/>
      <c r="HH58" s="179"/>
      <c r="HI58" s="179"/>
      <c r="HJ58" s="179">
        <v>0</v>
      </c>
      <c r="HK58" s="179"/>
      <c r="HL58" s="179"/>
    </row>
    <row r="59" spans="1:220">
      <c r="A59" t="s">
        <v>387</v>
      </c>
      <c r="B59" t="s">
        <v>388</v>
      </c>
      <c r="C59" s="275">
        <v>2000</v>
      </c>
      <c r="D59" s="179">
        <v>0</v>
      </c>
      <c r="E59" s="179"/>
      <c r="F59" s="179"/>
      <c r="G59" s="179"/>
      <c r="H59" s="179"/>
      <c r="I59" s="179"/>
      <c r="J59" s="179"/>
      <c r="K59" s="179"/>
      <c r="L59" s="179"/>
      <c r="M59" s="179"/>
      <c r="N59" s="179"/>
      <c r="O59" s="179"/>
      <c r="P59" s="179"/>
      <c r="Q59" s="179"/>
      <c r="R59" s="179"/>
      <c r="S59" s="179"/>
      <c r="T59" s="179"/>
      <c r="U59" s="179">
        <v>0</v>
      </c>
      <c r="V59" s="179"/>
      <c r="W59" s="179"/>
      <c r="X59" s="179"/>
      <c r="Y59" s="179"/>
      <c r="Z59" s="179">
        <v>0</v>
      </c>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c r="BB59" s="179"/>
      <c r="BC59" s="179"/>
      <c r="BD59" s="179"/>
      <c r="BE59" s="179"/>
      <c r="BF59" s="179">
        <v>0</v>
      </c>
      <c r="BG59" s="179"/>
      <c r="BH59" s="179"/>
      <c r="BI59" s="179"/>
      <c r="BJ59" s="179"/>
      <c r="BK59" s="179"/>
      <c r="BL59" s="179"/>
      <c r="BM59" s="179"/>
      <c r="BN59" s="179"/>
      <c r="BO59" s="179"/>
      <c r="BP59" s="179"/>
      <c r="BQ59" s="179"/>
      <c r="BR59" s="179"/>
      <c r="BS59" s="179"/>
      <c r="BT59" s="179">
        <v>0</v>
      </c>
      <c r="BU59" s="179"/>
      <c r="BV59" s="179"/>
      <c r="BW59" s="179"/>
      <c r="BX59" s="179"/>
      <c r="BY59" s="179"/>
      <c r="BZ59" s="179"/>
      <c r="CA59" s="179">
        <v>0</v>
      </c>
      <c r="CB59" s="179"/>
      <c r="CC59" s="179"/>
      <c r="CD59" s="179"/>
      <c r="CE59" s="179"/>
      <c r="CF59" s="179"/>
      <c r="CG59" s="179"/>
      <c r="CH59" s="179"/>
      <c r="CI59" s="179"/>
      <c r="CJ59" s="179"/>
      <c r="CK59" s="179"/>
      <c r="CL59" s="179"/>
      <c r="CM59" s="179"/>
      <c r="CN59" s="179"/>
      <c r="CO59" s="179"/>
      <c r="CP59" s="179"/>
      <c r="CQ59" s="179"/>
      <c r="CR59" s="179"/>
      <c r="CS59" s="179"/>
      <c r="CT59" s="179"/>
      <c r="CU59" s="179">
        <v>0</v>
      </c>
      <c r="CV59" s="179"/>
      <c r="CW59" s="179"/>
      <c r="CX59" s="179"/>
      <c r="CY59" s="179"/>
      <c r="CZ59" s="179"/>
      <c r="DA59" s="179"/>
      <c r="DB59" s="179"/>
      <c r="DC59" s="179"/>
      <c r="DD59" s="179"/>
      <c r="DE59" s="179"/>
      <c r="DF59" s="179"/>
      <c r="DG59" s="179"/>
      <c r="DH59" s="179"/>
      <c r="DI59" s="179"/>
      <c r="DJ59" s="179"/>
      <c r="DK59" s="179"/>
      <c r="DL59" s="179"/>
      <c r="DM59" s="179"/>
      <c r="DN59" s="179"/>
      <c r="DO59" s="179"/>
      <c r="DP59" s="179"/>
      <c r="DQ59" s="179"/>
      <c r="DR59" s="179"/>
      <c r="DS59" s="179"/>
      <c r="DT59" s="179"/>
      <c r="DU59" s="179"/>
      <c r="DV59" s="179"/>
      <c r="DW59" s="179"/>
      <c r="DX59" s="179"/>
      <c r="DY59" s="179"/>
      <c r="DZ59" s="179"/>
      <c r="EA59" s="179"/>
      <c r="EB59" s="179"/>
      <c r="EC59" s="179"/>
      <c r="ED59" s="179"/>
      <c r="EE59" s="179"/>
      <c r="EF59" s="179"/>
      <c r="EG59" s="179"/>
      <c r="EH59" s="179"/>
      <c r="EI59" s="179"/>
      <c r="EJ59" s="179"/>
      <c r="EK59" s="179"/>
      <c r="EL59" s="179"/>
      <c r="EM59" s="179">
        <v>0</v>
      </c>
      <c r="EN59" s="179"/>
      <c r="EO59" s="179"/>
      <c r="EP59" s="179"/>
      <c r="EQ59" s="179"/>
      <c r="ER59" s="179"/>
      <c r="ES59" s="179"/>
      <c r="ET59" s="179">
        <v>0</v>
      </c>
      <c r="EU59" s="179"/>
      <c r="EV59" s="179"/>
      <c r="EW59" s="179"/>
      <c r="EX59" s="179"/>
      <c r="EY59" s="179">
        <v>0</v>
      </c>
      <c r="EZ59" s="179"/>
      <c r="FA59" s="179"/>
      <c r="FB59" s="179"/>
      <c r="FC59" s="179"/>
      <c r="FD59" s="179">
        <v>0</v>
      </c>
      <c r="FE59" s="179"/>
      <c r="FF59" s="179"/>
      <c r="FG59" s="179"/>
      <c r="FH59" s="179"/>
      <c r="FI59" s="179">
        <v>0</v>
      </c>
      <c r="FJ59" s="179"/>
      <c r="FK59" s="179"/>
      <c r="FL59" s="179"/>
      <c r="FM59" s="179">
        <v>0</v>
      </c>
      <c r="FN59" s="179"/>
      <c r="FO59" s="179"/>
      <c r="FP59" s="179"/>
      <c r="FQ59" s="179"/>
      <c r="FR59" s="179"/>
      <c r="FS59" s="179">
        <v>0</v>
      </c>
      <c r="FT59" s="179"/>
      <c r="FU59" s="179"/>
      <c r="FV59" s="179"/>
      <c r="FW59" s="179"/>
      <c r="FX59" s="179">
        <v>0</v>
      </c>
      <c r="FY59" s="179"/>
      <c r="FZ59" s="179"/>
      <c r="GA59" s="179"/>
      <c r="GB59" s="179"/>
      <c r="GC59" s="179"/>
      <c r="GD59" s="179"/>
      <c r="GE59" s="179"/>
      <c r="GF59" s="179"/>
      <c r="GG59" s="179"/>
      <c r="GH59" s="179">
        <v>0</v>
      </c>
      <c r="GI59" s="179"/>
      <c r="GJ59" s="179"/>
      <c r="GK59" s="179">
        <v>0</v>
      </c>
      <c r="GL59" s="179"/>
      <c r="GM59" s="179"/>
      <c r="GN59" s="179"/>
      <c r="GO59" s="179"/>
      <c r="GP59" s="179"/>
      <c r="GQ59" s="179"/>
      <c r="GR59" s="179"/>
      <c r="GS59" s="179"/>
      <c r="GT59" s="179"/>
      <c r="GU59" s="179"/>
      <c r="GV59" s="179"/>
      <c r="GW59" s="179"/>
      <c r="GX59" s="179"/>
      <c r="GY59" s="179"/>
      <c r="GZ59" s="179"/>
      <c r="HA59" s="179"/>
      <c r="HB59" s="179"/>
      <c r="HC59" s="179"/>
      <c r="HD59" s="179"/>
      <c r="HE59" s="179"/>
      <c r="HF59" s="179"/>
      <c r="HG59" s="179"/>
      <c r="HH59" s="179"/>
      <c r="HI59" s="179"/>
      <c r="HJ59" s="179">
        <v>2000</v>
      </c>
      <c r="HK59" s="179">
        <v>2000</v>
      </c>
      <c r="HL59" s="179"/>
    </row>
    <row r="60" spans="1:220">
      <c r="A60" t="s">
        <v>385</v>
      </c>
      <c r="B60" t="s">
        <v>389</v>
      </c>
      <c r="C60" s="275">
        <v>0</v>
      </c>
      <c r="D60" s="179">
        <v>0</v>
      </c>
      <c r="E60" s="179"/>
      <c r="F60" s="179"/>
      <c r="G60" s="179"/>
      <c r="H60" s="179"/>
      <c r="I60" s="179"/>
      <c r="J60" s="179"/>
      <c r="K60" s="179"/>
      <c r="L60" s="179"/>
      <c r="M60" s="179"/>
      <c r="N60" s="179"/>
      <c r="O60" s="179"/>
      <c r="P60" s="179"/>
      <c r="Q60" s="179"/>
      <c r="R60" s="179"/>
      <c r="S60" s="179"/>
      <c r="T60" s="179"/>
      <c r="U60" s="179">
        <v>0</v>
      </c>
      <c r="V60" s="179"/>
      <c r="W60" s="179"/>
      <c r="X60" s="179"/>
      <c r="Y60" s="179"/>
      <c r="Z60" s="179">
        <v>0</v>
      </c>
      <c r="AA60" s="179"/>
      <c r="AB60" s="179"/>
      <c r="AC60" s="179"/>
      <c r="AD60" s="179"/>
      <c r="AE60" s="179"/>
      <c r="AF60" s="179"/>
      <c r="AG60" s="179"/>
      <c r="AH60" s="179"/>
      <c r="AI60" s="179"/>
      <c r="AJ60" s="179"/>
      <c r="AK60" s="179"/>
      <c r="AL60" s="179"/>
      <c r="AM60" s="179"/>
      <c r="AN60" s="179"/>
      <c r="AO60" s="179"/>
      <c r="AP60" s="179"/>
      <c r="AQ60" s="179"/>
      <c r="AR60" s="179"/>
      <c r="AS60" s="179"/>
      <c r="AT60" s="179"/>
      <c r="AU60" s="179"/>
      <c r="AV60" s="179"/>
      <c r="AW60" s="179"/>
      <c r="AX60" s="179"/>
      <c r="AY60" s="179"/>
      <c r="AZ60" s="179"/>
      <c r="BA60" s="179"/>
      <c r="BB60" s="179"/>
      <c r="BC60" s="179"/>
      <c r="BD60" s="179"/>
      <c r="BE60" s="179"/>
      <c r="BF60" s="179">
        <v>0</v>
      </c>
      <c r="BG60" s="179"/>
      <c r="BH60" s="179"/>
      <c r="BI60" s="179"/>
      <c r="BJ60" s="179"/>
      <c r="BK60" s="179"/>
      <c r="BL60" s="179"/>
      <c r="BM60" s="179"/>
      <c r="BN60" s="179"/>
      <c r="BO60" s="179"/>
      <c r="BP60" s="179"/>
      <c r="BQ60" s="179"/>
      <c r="BR60" s="179"/>
      <c r="BS60" s="179"/>
      <c r="BT60" s="179">
        <v>0</v>
      </c>
      <c r="BU60" s="179"/>
      <c r="BV60" s="179"/>
      <c r="BW60" s="179"/>
      <c r="BX60" s="179"/>
      <c r="BY60" s="179"/>
      <c r="BZ60" s="179"/>
      <c r="CA60" s="179">
        <v>0</v>
      </c>
      <c r="CB60" s="179"/>
      <c r="CC60" s="179"/>
      <c r="CD60" s="179"/>
      <c r="CE60" s="179"/>
      <c r="CF60" s="179"/>
      <c r="CG60" s="179"/>
      <c r="CH60" s="179"/>
      <c r="CI60" s="179"/>
      <c r="CJ60" s="179"/>
      <c r="CK60" s="179"/>
      <c r="CL60" s="179"/>
      <c r="CM60" s="179"/>
      <c r="CN60" s="179"/>
      <c r="CO60" s="179"/>
      <c r="CP60" s="179"/>
      <c r="CQ60" s="179"/>
      <c r="CR60" s="179"/>
      <c r="CS60" s="179"/>
      <c r="CT60" s="179"/>
      <c r="CU60" s="179">
        <v>0</v>
      </c>
      <c r="CV60" s="179"/>
      <c r="CW60" s="179"/>
      <c r="CX60" s="179"/>
      <c r="CY60" s="179"/>
      <c r="CZ60" s="179"/>
      <c r="DA60" s="179"/>
      <c r="DB60" s="179"/>
      <c r="DC60" s="179"/>
      <c r="DD60" s="179"/>
      <c r="DE60" s="179"/>
      <c r="DF60" s="179"/>
      <c r="DG60" s="179"/>
      <c r="DH60" s="179"/>
      <c r="DI60" s="179"/>
      <c r="DJ60" s="179"/>
      <c r="DK60" s="179"/>
      <c r="DL60" s="179"/>
      <c r="DM60" s="179"/>
      <c r="DN60" s="179"/>
      <c r="DO60" s="179"/>
      <c r="DP60" s="179"/>
      <c r="DQ60" s="179"/>
      <c r="DR60" s="179"/>
      <c r="DS60" s="179"/>
      <c r="DT60" s="179"/>
      <c r="DU60" s="179"/>
      <c r="DV60" s="179"/>
      <c r="DW60" s="179"/>
      <c r="DX60" s="179"/>
      <c r="DY60" s="179"/>
      <c r="DZ60" s="179"/>
      <c r="EA60" s="179"/>
      <c r="EB60" s="179"/>
      <c r="EC60" s="179"/>
      <c r="ED60" s="179"/>
      <c r="EE60" s="179"/>
      <c r="EF60" s="179"/>
      <c r="EG60" s="179"/>
      <c r="EH60" s="179"/>
      <c r="EI60" s="179"/>
      <c r="EJ60" s="179"/>
      <c r="EK60" s="179"/>
      <c r="EL60" s="179"/>
      <c r="EM60" s="179">
        <v>0</v>
      </c>
      <c r="EN60" s="179"/>
      <c r="EO60" s="179"/>
      <c r="EP60" s="179"/>
      <c r="EQ60" s="179"/>
      <c r="ER60" s="179"/>
      <c r="ES60" s="179"/>
      <c r="ET60" s="179">
        <v>0</v>
      </c>
      <c r="EU60" s="179"/>
      <c r="EV60" s="179"/>
      <c r="EW60" s="179"/>
      <c r="EX60" s="179"/>
      <c r="EY60" s="179">
        <v>0</v>
      </c>
      <c r="EZ60" s="179"/>
      <c r="FA60" s="179"/>
      <c r="FB60" s="179"/>
      <c r="FC60" s="179"/>
      <c r="FD60" s="179">
        <v>0</v>
      </c>
      <c r="FE60" s="179"/>
      <c r="FF60" s="179"/>
      <c r="FG60" s="179"/>
      <c r="FH60" s="179"/>
      <c r="FI60" s="179">
        <v>0</v>
      </c>
      <c r="FJ60" s="179"/>
      <c r="FK60" s="179"/>
      <c r="FL60" s="179"/>
      <c r="FM60" s="179">
        <v>0</v>
      </c>
      <c r="FN60" s="179"/>
      <c r="FO60" s="179"/>
      <c r="FP60" s="179"/>
      <c r="FQ60" s="179"/>
      <c r="FR60" s="179"/>
      <c r="FS60" s="179">
        <v>0</v>
      </c>
      <c r="FT60" s="179"/>
      <c r="FU60" s="179"/>
      <c r="FV60" s="179"/>
      <c r="FW60" s="179"/>
      <c r="FX60" s="179">
        <v>0</v>
      </c>
      <c r="FY60" s="179"/>
      <c r="FZ60" s="179"/>
      <c r="GA60" s="179"/>
      <c r="GB60" s="179"/>
      <c r="GC60" s="179"/>
      <c r="GD60" s="179"/>
      <c r="GE60" s="179"/>
      <c r="GF60" s="179"/>
      <c r="GG60" s="179"/>
      <c r="GH60" s="179">
        <v>0</v>
      </c>
      <c r="GI60" s="179"/>
      <c r="GJ60" s="179"/>
      <c r="GK60" s="179">
        <v>0</v>
      </c>
      <c r="GL60" s="179"/>
      <c r="GM60" s="179"/>
      <c r="GN60" s="179"/>
      <c r="GO60" s="179"/>
      <c r="GP60" s="179"/>
      <c r="GQ60" s="179"/>
      <c r="GR60" s="179"/>
      <c r="GS60" s="179"/>
      <c r="GT60" s="179"/>
      <c r="GU60" s="179"/>
      <c r="GV60" s="179"/>
      <c r="GW60" s="179"/>
      <c r="GX60" s="179"/>
      <c r="GY60" s="179"/>
      <c r="GZ60" s="179"/>
      <c r="HA60" s="179"/>
      <c r="HB60" s="179"/>
      <c r="HC60" s="179"/>
      <c r="HD60" s="179"/>
      <c r="HE60" s="179"/>
      <c r="HF60" s="179"/>
      <c r="HG60" s="179"/>
      <c r="HH60" s="179"/>
      <c r="HI60" s="179"/>
      <c r="HJ60" s="179">
        <v>0</v>
      </c>
      <c r="HK60" s="179"/>
      <c r="HL60" s="179"/>
    </row>
    <row r="61" spans="1:220">
      <c r="A61" t="s">
        <v>390</v>
      </c>
      <c r="B61" t="s">
        <v>391</v>
      </c>
      <c r="C61" s="275">
        <v>0</v>
      </c>
      <c r="D61" s="179">
        <v>0</v>
      </c>
      <c r="E61" s="179"/>
      <c r="F61" s="179"/>
      <c r="G61" s="179"/>
      <c r="H61" s="179"/>
      <c r="I61" s="179"/>
      <c r="J61" s="179"/>
      <c r="K61" s="179"/>
      <c r="L61" s="179"/>
      <c r="M61" s="179"/>
      <c r="N61" s="179"/>
      <c r="O61" s="179"/>
      <c r="P61" s="179"/>
      <c r="Q61" s="179"/>
      <c r="R61" s="179"/>
      <c r="S61" s="179"/>
      <c r="T61" s="179"/>
      <c r="U61" s="179">
        <v>0</v>
      </c>
      <c r="V61" s="179"/>
      <c r="W61" s="179"/>
      <c r="X61" s="179"/>
      <c r="Y61" s="179"/>
      <c r="Z61" s="179">
        <v>0</v>
      </c>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79"/>
      <c r="AY61" s="179"/>
      <c r="AZ61" s="179"/>
      <c r="BA61" s="179"/>
      <c r="BB61" s="179"/>
      <c r="BC61" s="179"/>
      <c r="BD61" s="179"/>
      <c r="BE61" s="179"/>
      <c r="BF61" s="179">
        <v>0</v>
      </c>
      <c r="BG61" s="179"/>
      <c r="BH61" s="179"/>
      <c r="BI61" s="179"/>
      <c r="BJ61" s="179"/>
      <c r="BK61" s="179"/>
      <c r="BL61" s="179"/>
      <c r="BM61" s="179"/>
      <c r="BN61" s="179"/>
      <c r="BO61" s="179"/>
      <c r="BP61" s="179"/>
      <c r="BQ61" s="179"/>
      <c r="BR61" s="179"/>
      <c r="BS61" s="179"/>
      <c r="BT61" s="179">
        <v>0</v>
      </c>
      <c r="BU61" s="179"/>
      <c r="BV61" s="179"/>
      <c r="BW61" s="179"/>
      <c r="BX61" s="179"/>
      <c r="BY61" s="179"/>
      <c r="BZ61" s="179"/>
      <c r="CA61" s="179">
        <v>0</v>
      </c>
      <c r="CB61" s="179"/>
      <c r="CC61" s="179"/>
      <c r="CD61" s="179"/>
      <c r="CE61" s="179"/>
      <c r="CF61" s="179"/>
      <c r="CG61" s="179"/>
      <c r="CH61" s="179"/>
      <c r="CI61" s="179"/>
      <c r="CJ61" s="179"/>
      <c r="CK61" s="179"/>
      <c r="CL61" s="179"/>
      <c r="CM61" s="179"/>
      <c r="CN61" s="179"/>
      <c r="CO61" s="179"/>
      <c r="CP61" s="179"/>
      <c r="CQ61" s="179"/>
      <c r="CR61" s="179"/>
      <c r="CS61" s="179"/>
      <c r="CT61" s="179"/>
      <c r="CU61" s="179">
        <v>0</v>
      </c>
      <c r="CV61" s="179"/>
      <c r="CW61" s="179"/>
      <c r="CX61" s="179"/>
      <c r="CY61" s="179"/>
      <c r="CZ61" s="179"/>
      <c r="DA61" s="179"/>
      <c r="DB61" s="179"/>
      <c r="DC61" s="179"/>
      <c r="DD61" s="179"/>
      <c r="DE61" s="179"/>
      <c r="DF61" s="179"/>
      <c r="DG61" s="179"/>
      <c r="DH61" s="179"/>
      <c r="DI61" s="179"/>
      <c r="DJ61" s="179"/>
      <c r="DK61" s="179"/>
      <c r="DL61" s="179"/>
      <c r="DM61" s="179"/>
      <c r="DN61" s="179"/>
      <c r="DO61" s="179"/>
      <c r="DP61" s="179"/>
      <c r="DQ61" s="179"/>
      <c r="DR61" s="179"/>
      <c r="DS61" s="179"/>
      <c r="DT61" s="179"/>
      <c r="DU61" s="179"/>
      <c r="DV61" s="179"/>
      <c r="DW61" s="179"/>
      <c r="DX61" s="179"/>
      <c r="DY61" s="179"/>
      <c r="DZ61" s="179"/>
      <c r="EA61" s="179"/>
      <c r="EB61" s="179"/>
      <c r="EC61" s="179"/>
      <c r="ED61" s="179"/>
      <c r="EE61" s="179"/>
      <c r="EF61" s="179"/>
      <c r="EG61" s="179"/>
      <c r="EH61" s="179"/>
      <c r="EI61" s="179"/>
      <c r="EJ61" s="179"/>
      <c r="EK61" s="179"/>
      <c r="EL61" s="179"/>
      <c r="EM61" s="179">
        <v>0</v>
      </c>
      <c r="EN61" s="179"/>
      <c r="EO61" s="179"/>
      <c r="EP61" s="179"/>
      <c r="EQ61" s="179"/>
      <c r="ER61" s="179"/>
      <c r="ES61" s="179"/>
      <c r="ET61" s="179">
        <v>0</v>
      </c>
      <c r="EU61" s="179"/>
      <c r="EV61" s="179"/>
      <c r="EW61" s="179"/>
      <c r="EX61" s="179"/>
      <c r="EY61" s="179">
        <v>0</v>
      </c>
      <c r="EZ61" s="179"/>
      <c r="FA61" s="179"/>
      <c r="FB61" s="179"/>
      <c r="FC61" s="179"/>
      <c r="FD61" s="179">
        <v>0</v>
      </c>
      <c r="FE61" s="179"/>
      <c r="FF61" s="179"/>
      <c r="FG61" s="179"/>
      <c r="FH61" s="179"/>
      <c r="FI61" s="179">
        <v>0</v>
      </c>
      <c r="FJ61" s="179"/>
      <c r="FK61" s="179"/>
      <c r="FL61" s="179"/>
      <c r="FM61" s="179">
        <v>0</v>
      </c>
      <c r="FN61" s="179"/>
      <c r="FO61" s="179"/>
      <c r="FP61" s="179"/>
      <c r="FQ61" s="179"/>
      <c r="FR61" s="179"/>
      <c r="FS61" s="179">
        <v>0</v>
      </c>
      <c r="FT61" s="179"/>
      <c r="FU61" s="179"/>
      <c r="FV61" s="179"/>
      <c r="FW61" s="179"/>
      <c r="FX61" s="179">
        <v>0</v>
      </c>
      <c r="FY61" s="179"/>
      <c r="FZ61" s="179"/>
      <c r="GA61" s="179"/>
      <c r="GB61" s="179"/>
      <c r="GC61" s="179"/>
      <c r="GD61" s="179"/>
      <c r="GE61" s="179"/>
      <c r="GF61" s="179"/>
      <c r="GG61" s="179"/>
      <c r="GH61" s="179">
        <v>0</v>
      </c>
      <c r="GI61" s="179"/>
      <c r="GJ61" s="179"/>
      <c r="GK61" s="179">
        <v>0</v>
      </c>
      <c r="GL61" s="179"/>
      <c r="GM61" s="179"/>
      <c r="GN61" s="179"/>
      <c r="GO61" s="179"/>
      <c r="GP61" s="179"/>
      <c r="GQ61" s="179"/>
      <c r="GR61" s="179"/>
      <c r="GS61" s="179"/>
      <c r="GT61" s="179"/>
      <c r="GU61" s="179"/>
      <c r="GV61" s="179"/>
      <c r="GW61" s="179"/>
      <c r="GX61" s="179"/>
      <c r="GY61" s="179"/>
      <c r="GZ61" s="179"/>
      <c r="HA61" s="179"/>
      <c r="HB61" s="179"/>
      <c r="HC61" s="179"/>
      <c r="HD61" s="179"/>
      <c r="HE61" s="179"/>
      <c r="HF61" s="179"/>
      <c r="HG61" s="179"/>
      <c r="HH61" s="179"/>
      <c r="HI61" s="179"/>
      <c r="HJ61" s="179">
        <v>0</v>
      </c>
      <c r="HK61" s="179"/>
      <c r="HL61" s="179"/>
    </row>
    <row r="62" spans="1:220">
      <c r="A62" t="s">
        <v>392</v>
      </c>
      <c r="B62" t="s">
        <v>393</v>
      </c>
      <c r="C62" s="275">
        <v>2500</v>
      </c>
      <c r="D62" s="179">
        <v>0</v>
      </c>
      <c r="E62" s="179"/>
      <c r="F62" s="179"/>
      <c r="G62" s="179"/>
      <c r="H62" s="179"/>
      <c r="I62" s="179"/>
      <c r="J62" s="179"/>
      <c r="K62" s="179"/>
      <c r="L62" s="179"/>
      <c r="M62" s="179"/>
      <c r="N62" s="179"/>
      <c r="O62" s="179"/>
      <c r="P62" s="179"/>
      <c r="Q62" s="179"/>
      <c r="R62" s="179"/>
      <c r="S62" s="179"/>
      <c r="T62" s="179"/>
      <c r="U62" s="179">
        <v>0</v>
      </c>
      <c r="V62" s="179"/>
      <c r="W62" s="179"/>
      <c r="X62" s="179"/>
      <c r="Y62" s="179"/>
      <c r="Z62" s="179">
        <v>0</v>
      </c>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v>0</v>
      </c>
      <c r="BG62" s="179"/>
      <c r="BH62" s="179"/>
      <c r="BI62" s="179"/>
      <c r="BJ62" s="179"/>
      <c r="BK62" s="179"/>
      <c r="BL62" s="179"/>
      <c r="BM62" s="179"/>
      <c r="BN62" s="179"/>
      <c r="BO62" s="179"/>
      <c r="BP62" s="179"/>
      <c r="BQ62" s="179"/>
      <c r="BR62" s="179"/>
      <c r="BS62" s="179"/>
      <c r="BT62" s="179">
        <v>0</v>
      </c>
      <c r="BU62" s="179"/>
      <c r="BV62" s="179"/>
      <c r="BW62" s="179"/>
      <c r="BX62" s="179"/>
      <c r="BY62" s="179"/>
      <c r="BZ62" s="179"/>
      <c r="CA62" s="179">
        <v>0</v>
      </c>
      <c r="CB62" s="179"/>
      <c r="CC62" s="179"/>
      <c r="CD62" s="179"/>
      <c r="CE62" s="179"/>
      <c r="CF62" s="179"/>
      <c r="CG62" s="179"/>
      <c r="CH62" s="179"/>
      <c r="CI62" s="179"/>
      <c r="CJ62" s="179"/>
      <c r="CK62" s="179"/>
      <c r="CL62" s="179"/>
      <c r="CM62" s="179"/>
      <c r="CN62" s="179"/>
      <c r="CO62" s="179"/>
      <c r="CP62" s="179"/>
      <c r="CQ62" s="179"/>
      <c r="CR62" s="179"/>
      <c r="CS62" s="179"/>
      <c r="CT62" s="179"/>
      <c r="CU62" s="179">
        <v>0</v>
      </c>
      <c r="CV62" s="179"/>
      <c r="CW62" s="179"/>
      <c r="CX62" s="179"/>
      <c r="CY62" s="179"/>
      <c r="CZ62" s="179"/>
      <c r="DA62" s="179"/>
      <c r="DB62" s="179"/>
      <c r="DC62" s="179"/>
      <c r="DD62" s="179"/>
      <c r="DE62" s="179"/>
      <c r="DF62" s="179"/>
      <c r="DG62" s="179"/>
      <c r="DH62" s="179"/>
      <c r="DI62" s="179"/>
      <c r="DJ62" s="179"/>
      <c r="DK62" s="179"/>
      <c r="DL62" s="179"/>
      <c r="DM62" s="179"/>
      <c r="DN62" s="179"/>
      <c r="DO62" s="179"/>
      <c r="DP62" s="179"/>
      <c r="DQ62" s="179"/>
      <c r="DR62" s="179"/>
      <c r="DS62" s="179"/>
      <c r="DT62" s="179"/>
      <c r="DU62" s="179"/>
      <c r="DV62" s="179"/>
      <c r="DW62" s="179"/>
      <c r="DX62" s="179"/>
      <c r="DY62" s="179"/>
      <c r="DZ62" s="179"/>
      <c r="EA62" s="179"/>
      <c r="EB62" s="179"/>
      <c r="EC62" s="179"/>
      <c r="ED62" s="179"/>
      <c r="EE62" s="179"/>
      <c r="EF62" s="179"/>
      <c r="EG62" s="179"/>
      <c r="EH62" s="179"/>
      <c r="EI62" s="179"/>
      <c r="EJ62" s="179"/>
      <c r="EK62" s="179"/>
      <c r="EL62" s="179"/>
      <c r="EM62" s="179">
        <v>0</v>
      </c>
      <c r="EN62" s="179"/>
      <c r="EO62" s="179"/>
      <c r="EP62" s="179"/>
      <c r="EQ62" s="179"/>
      <c r="ER62" s="179"/>
      <c r="ES62" s="179"/>
      <c r="ET62" s="179">
        <v>0</v>
      </c>
      <c r="EU62" s="179"/>
      <c r="EV62" s="179"/>
      <c r="EW62" s="179"/>
      <c r="EX62" s="179"/>
      <c r="EY62" s="179">
        <v>0</v>
      </c>
      <c r="EZ62" s="179"/>
      <c r="FA62" s="179"/>
      <c r="FB62" s="179"/>
      <c r="FC62" s="179"/>
      <c r="FD62" s="179">
        <v>0</v>
      </c>
      <c r="FE62" s="179"/>
      <c r="FF62" s="179"/>
      <c r="FG62" s="179"/>
      <c r="FH62" s="179"/>
      <c r="FI62" s="179">
        <v>0</v>
      </c>
      <c r="FJ62" s="179"/>
      <c r="FK62" s="179"/>
      <c r="FL62" s="179"/>
      <c r="FM62" s="179">
        <v>0</v>
      </c>
      <c r="FN62" s="179"/>
      <c r="FO62" s="179"/>
      <c r="FP62" s="179"/>
      <c r="FQ62" s="179"/>
      <c r="FR62" s="179"/>
      <c r="FS62" s="179">
        <v>0</v>
      </c>
      <c r="FT62" s="179"/>
      <c r="FU62" s="179"/>
      <c r="FV62" s="179"/>
      <c r="FW62" s="179"/>
      <c r="FX62" s="179">
        <v>0</v>
      </c>
      <c r="FY62" s="179"/>
      <c r="FZ62" s="179"/>
      <c r="GA62" s="179"/>
      <c r="GB62" s="179"/>
      <c r="GC62" s="179"/>
      <c r="GD62" s="179"/>
      <c r="GE62" s="179"/>
      <c r="GF62" s="179"/>
      <c r="GG62" s="179"/>
      <c r="GH62" s="179">
        <v>0</v>
      </c>
      <c r="GI62" s="179"/>
      <c r="GJ62" s="179"/>
      <c r="GK62" s="179">
        <v>0</v>
      </c>
      <c r="GL62" s="179"/>
      <c r="GM62" s="179"/>
      <c r="GN62" s="179"/>
      <c r="GO62" s="179"/>
      <c r="GP62" s="179"/>
      <c r="GQ62" s="179"/>
      <c r="GR62" s="179"/>
      <c r="GS62" s="179"/>
      <c r="GT62" s="179"/>
      <c r="GU62" s="179"/>
      <c r="GV62" s="179"/>
      <c r="GW62" s="179"/>
      <c r="GX62" s="179"/>
      <c r="GY62" s="179"/>
      <c r="GZ62" s="179"/>
      <c r="HA62" s="179"/>
      <c r="HB62" s="179"/>
      <c r="HC62" s="179"/>
      <c r="HD62" s="179"/>
      <c r="HE62" s="179"/>
      <c r="HF62" s="179"/>
      <c r="HG62" s="179"/>
      <c r="HH62" s="179"/>
      <c r="HI62" s="179"/>
      <c r="HJ62" s="179">
        <v>2500</v>
      </c>
      <c r="HK62" s="179">
        <v>2500</v>
      </c>
      <c r="HL62" s="179"/>
    </row>
    <row r="63" spans="1:220">
      <c r="A63" t="s">
        <v>394</v>
      </c>
      <c r="B63" t="s">
        <v>395</v>
      </c>
      <c r="C63" s="275">
        <v>95000</v>
      </c>
      <c r="D63" s="179">
        <v>0</v>
      </c>
      <c r="E63" s="179"/>
      <c r="F63" s="179"/>
      <c r="G63" s="179"/>
      <c r="H63" s="179"/>
      <c r="I63" s="179"/>
      <c r="J63" s="179"/>
      <c r="K63" s="179"/>
      <c r="L63" s="179"/>
      <c r="M63" s="179"/>
      <c r="N63" s="179"/>
      <c r="O63" s="179"/>
      <c r="P63" s="179"/>
      <c r="Q63" s="179"/>
      <c r="R63" s="179"/>
      <c r="S63" s="179"/>
      <c r="T63" s="179"/>
      <c r="U63" s="179">
        <v>0</v>
      </c>
      <c r="V63" s="179"/>
      <c r="W63" s="179"/>
      <c r="X63" s="179"/>
      <c r="Y63" s="179"/>
      <c r="Z63" s="179">
        <v>0</v>
      </c>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79"/>
      <c r="AY63" s="179"/>
      <c r="AZ63" s="179"/>
      <c r="BA63" s="179"/>
      <c r="BB63" s="179"/>
      <c r="BC63" s="179"/>
      <c r="BD63" s="179"/>
      <c r="BE63" s="179"/>
      <c r="BF63" s="179">
        <v>0</v>
      </c>
      <c r="BG63" s="179"/>
      <c r="BH63" s="179"/>
      <c r="BI63" s="179"/>
      <c r="BJ63" s="179"/>
      <c r="BK63" s="179"/>
      <c r="BL63" s="179"/>
      <c r="BM63" s="179"/>
      <c r="BN63" s="179"/>
      <c r="BO63" s="179"/>
      <c r="BP63" s="179"/>
      <c r="BQ63" s="179"/>
      <c r="BR63" s="179"/>
      <c r="BS63" s="179"/>
      <c r="BT63" s="179">
        <v>0</v>
      </c>
      <c r="BU63" s="179"/>
      <c r="BV63" s="179"/>
      <c r="BW63" s="179"/>
      <c r="BX63" s="179"/>
      <c r="BY63" s="179"/>
      <c r="BZ63" s="179"/>
      <c r="CA63" s="179">
        <v>0</v>
      </c>
      <c r="CB63" s="179"/>
      <c r="CC63" s="179"/>
      <c r="CD63" s="179"/>
      <c r="CE63" s="179"/>
      <c r="CF63" s="179"/>
      <c r="CG63" s="179"/>
      <c r="CH63" s="179"/>
      <c r="CI63" s="179"/>
      <c r="CJ63" s="179"/>
      <c r="CK63" s="179"/>
      <c r="CL63" s="179"/>
      <c r="CM63" s="179"/>
      <c r="CN63" s="179"/>
      <c r="CO63" s="179"/>
      <c r="CP63" s="179"/>
      <c r="CQ63" s="179"/>
      <c r="CR63" s="179"/>
      <c r="CS63" s="179"/>
      <c r="CT63" s="179"/>
      <c r="CU63" s="179">
        <v>0</v>
      </c>
      <c r="CV63" s="179"/>
      <c r="CW63" s="179"/>
      <c r="CX63" s="179"/>
      <c r="CY63" s="179"/>
      <c r="CZ63" s="179"/>
      <c r="DA63" s="179"/>
      <c r="DB63" s="179"/>
      <c r="DC63" s="179"/>
      <c r="DD63" s="179"/>
      <c r="DE63" s="179"/>
      <c r="DF63" s="179"/>
      <c r="DG63" s="179"/>
      <c r="DH63" s="179"/>
      <c r="DI63" s="179"/>
      <c r="DJ63" s="179"/>
      <c r="DK63" s="179"/>
      <c r="DL63" s="179"/>
      <c r="DM63" s="179"/>
      <c r="DN63" s="179"/>
      <c r="DO63" s="179"/>
      <c r="DP63" s="179"/>
      <c r="DQ63" s="179"/>
      <c r="DR63" s="179"/>
      <c r="DS63" s="179"/>
      <c r="DT63" s="179"/>
      <c r="DU63" s="179"/>
      <c r="DV63" s="179"/>
      <c r="DW63" s="179"/>
      <c r="DX63" s="179"/>
      <c r="DY63" s="179"/>
      <c r="DZ63" s="179"/>
      <c r="EA63" s="179"/>
      <c r="EB63" s="179"/>
      <c r="EC63" s="179"/>
      <c r="ED63" s="179"/>
      <c r="EE63" s="179"/>
      <c r="EF63" s="179"/>
      <c r="EG63" s="179"/>
      <c r="EH63" s="179"/>
      <c r="EI63" s="179"/>
      <c r="EJ63" s="179"/>
      <c r="EK63" s="179"/>
      <c r="EL63" s="179"/>
      <c r="EM63" s="179">
        <v>0</v>
      </c>
      <c r="EN63" s="179"/>
      <c r="EO63" s="179"/>
      <c r="EP63" s="179"/>
      <c r="EQ63" s="179"/>
      <c r="ER63" s="179"/>
      <c r="ES63" s="179"/>
      <c r="ET63" s="179">
        <v>0</v>
      </c>
      <c r="EU63" s="179"/>
      <c r="EV63" s="179"/>
      <c r="EW63" s="179"/>
      <c r="EX63" s="179"/>
      <c r="EY63" s="179">
        <v>95000</v>
      </c>
      <c r="EZ63" s="179"/>
      <c r="FA63" s="179">
        <v>95000</v>
      </c>
      <c r="FB63" s="179"/>
      <c r="FC63" s="179"/>
      <c r="FD63" s="179">
        <v>0</v>
      </c>
      <c r="FE63" s="179"/>
      <c r="FF63" s="179"/>
      <c r="FG63" s="179"/>
      <c r="FH63" s="179"/>
      <c r="FI63" s="179">
        <v>0</v>
      </c>
      <c r="FJ63" s="179"/>
      <c r="FK63" s="179"/>
      <c r="FL63" s="179"/>
      <c r="FM63" s="179">
        <v>0</v>
      </c>
      <c r="FN63" s="179"/>
      <c r="FO63" s="179"/>
      <c r="FP63" s="179"/>
      <c r="FQ63" s="179"/>
      <c r="FR63" s="179"/>
      <c r="FS63" s="179">
        <v>0</v>
      </c>
      <c r="FT63" s="179"/>
      <c r="FU63" s="179"/>
      <c r="FV63" s="179"/>
      <c r="FW63" s="179"/>
      <c r="FX63" s="179">
        <v>0</v>
      </c>
      <c r="FY63" s="179"/>
      <c r="FZ63" s="179"/>
      <c r="GA63" s="179"/>
      <c r="GB63" s="179"/>
      <c r="GC63" s="179"/>
      <c r="GD63" s="179"/>
      <c r="GE63" s="179"/>
      <c r="GF63" s="179"/>
      <c r="GG63" s="179"/>
      <c r="GH63" s="179">
        <v>0</v>
      </c>
      <c r="GI63" s="179"/>
      <c r="GJ63" s="179"/>
      <c r="GK63" s="179">
        <v>0</v>
      </c>
      <c r="GL63" s="179"/>
      <c r="GM63" s="179"/>
      <c r="GN63" s="179"/>
      <c r="GO63" s="179"/>
      <c r="GP63" s="179"/>
      <c r="GQ63" s="179"/>
      <c r="GR63" s="179"/>
      <c r="GS63" s="179"/>
      <c r="GT63" s="179"/>
      <c r="GU63" s="179"/>
      <c r="GV63" s="179"/>
      <c r="GW63" s="179"/>
      <c r="GX63" s="179"/>
      <c r="GY63" s="179"/>
      <c r="GZ63" s="179"/>
      <c r="HA63" s="179"/>
      <c r="HB63" s="179"/>
      <c r="HC63" s="179"/>
      <c r="HD63" s="179"/>
      <c r="HE63" s="179"/>
      <c r="HF63" s="179"/>
      <c r="HG63" s="179"/>
      <c r="HH63" s="179"/>
      <c r="HI63" s="179"/>
      <c r="HJ63" s="179">
        <v>0</v>
      </c>
      <c r="HK63" s="179"/>
      <c r="HL63" s="179"/>
    </row>
    <row r="64" spans="1:220">
      <c r="A64" t="s">
        <v>396</v>
      </c>
      <c r="B64" t="s">
        <v>397</v>
      </c>
      <c r="C64" s="275">
        <v>25000</v>
      </c>
      <c r="D64" s="179">
        <v>0</v>
      </c>
      <c r="E64" s="179"/>
      <c r="F64" s="179"/>
      <c r="G64" s="179"/>
      <c r="H64" s="179"/>
      <c r="I64" s="179"/>
      <c r="J64" s="179"/>
      <c r="K64" s="179"/>
      <c r="L64" s="179"/>
      <c r="M64" s="179"/>
      <c r="N64" s="179"/>
      <c r="O64" s="179"/>
      <c r="P64" s="179"/>
      <c r="Q64" s="179"/>
      <c r="R64" s="179"/>
      <c r="S64" s="179"/>
      <c r="T64" s="179"/>
      <c r="U64" s="179">
        <v>0</v>
      </c>
      <c r="V64" s="179"/>
      <c r="W64" s="179"/>
      <c r="X64" s="179"/>
      <c r="Y64" s="179"/>
      <c r="Z64" s="179">
        <v>0</v>
      </c>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c r="AZ64" s="179"/>
      <c r="BA64" s="179"/>
      <c r="BB64" s="179"/>
      <c r="BC64" s="179"/>
      <c r="BD64" s="179"/>
      <c r="BE64" s="179"/>
      <c r="BF64" s="179">
        <v>0</v>
      </c>
      <c r="BG64" s="179"/>
      <c r="BH64" s="179"/>
      <c r="BI64" s="179"/>
      <c r="BJ64" s="179"/>
      <c r="BK64" s="179"/>
      <c r="BL64" s="179"/>
      <c r="BM64" s="179"/>
      <c r="BN64" s="179"/>
      <c r="BO64" s="179"/>
      <c r="BP64" s="179"/>
      <c r="BQ64" s="179"/>
      <c r="BR64" s="179"/>
      <c r="BS64" s="179"/>
      <c r="BT64" s="179">
        <v>0</v>
      </c>
      <c r="BU64" s="179"/>
      <c r="BV64" s="179"/>
      <c r="BW64" s="179"/>
      <c r="BX64" s="179"/>
      <c r="BY64" s="179"/>
      <c r="BZ64" s="179"/>
      <c r="CA64" s="179">
        <v>0</v>
      </c>
      <c r="CB64" s="179"/>
      <c r="CC64" s="179"/>
      <c r="CD64" s="179"/>
      <c r="CE64" s="179"/>
      <c r="CF64" s="179"/>
      <c r="CG64" s="179"/>
      <c r="CH64" s="179"/>
      <c r="CI64" s="179"/>
      <c r="CJ64" s="179"/>
      <c r="CK64" s="179"/>
      <c r="CL64" s="179"/>
      <c r="CM64" s="179"/>
      <c r="CN64" s="179"/>
      <c r="CO64" s="179"/>
      <c r="CP64" s="179"/>
      <c r="CQ64" s="179"/>
      <c r="CR64" s="179"/>
      <c r="CS64" s="179"/>
      <c r="CT64" s="179"/>
      <c r="CU64" s="179">
        <v>0</v>
      </c>
      <c r="CV64" s="179"/>
      <c r="CW64" s="179"/>
      <c r="CX64" s="179"/>
      <c r="CY64" s="179"/>
      <c r="CZ64" s="179"/>
      <c r="DA64" s="179"/>
      <c r="DB64" s="179"/>
      <c r="DC64" s="179"/>
      <c r="DD64" s="179"/>
      <c r="DE64" s="179"/>
      <c r="DF64" s="179"/>
      <c r="DG64" s="179"/>
      <c r="DH64" s="179"/>
      <c r="DI64" s="179"/>
      <c r="DJ64" s="179"/>
      <c r="DK64" s="179"/>
      <c r="DL64" s="179"/>
      <c r="DM64" s="179"/>
      <c r="DN64" s="179"/>
      <c r="DO64" s="179"/>
      <c r="DP64" s="179"/>
      <c r="DQ64" s="179"/>
      <c r="DR64" s="179"/>
      <c r="DS64" s="179"/>
      <c r="DT64" s="179"/>
      <c r="DU64" s="179"/>
      <c r="DV64" s="179"/>
      <c r="DW64" s="179"/>
      <c r="DX64" s="179"/>
      <c r="DY64" s="179"/>
      <c r="DZ64" s="179"/>
      <c r="EA64" s="179"/>
      <c r="EB64" s="179"/>
      <c r="EC64" s="179"/>
      <c r="ED64" s="179"/>
      <c r="EE64" s="179"/>
      <c r="EF64" s="179"/>
      <c r="EG64" s="179"/>
      <c r="EH64" s="179"/>
      <c r="EI64" s="179"/>
      <c r="EJ64" s="179"/>
      <c r="EK64" s="179"/>
      <c r="EL64" s="179"/>
      <c r="EM64" s="179">
        <v>0</v>
      </c>
      <c r="EN64" s="179"/>
      <c r="EO64" s="179"/>
      <c r="EP64" s="179"/>
      <c r="EQ64" s="179"/>
      <c r="ER64" s="179"/>
      <c r="ES64" s="179"/>
      <c r="ET64" s="179">
        <v>0</v>
      </c>
      <c r="EU64" s="179"/>
      <c r="EV64" s="179"/>
      <c r="EW64" s="179"/>
      <c r="EX64" s="179"/>
      <c r="EY64" s="179">
        <v>0</v>
      </c>
      <c r="EZ64" s="179"/>
      <c r="FA64" s="179"/>
      <c r="FB64" s="179"/>
      <c r="FC64" s="179"/>
      <c r="FD64" s="179">
        <v>0</v>
      </c>
      <c r="FE64" s="179"/>
      <c r="FF64" s="179"/>
      <c r="FG64" s="179"/>
      <c r="FH64" s="179"/>
      <c r="FI64" s="179">
        <v>0</v>
      </c>
      <c r="FJ64" s="179"/>
      <c r="FK64" s="179"/>
      <c r="FL64" s="179"/>
      <c r="FM64" s="179">
        <v>0</v>
      </c>
      <c r="FN64" s="179"/>
      <c r="FO64" s="179"/>
      <c r="FP64" s="179"/>
      <c r="FQ64" s="179"/>
      <c r="FR64" s="179"/>
      <c r="FS64" s="179">
        <v>0</v>
      </c>
      <c r="FT64" s="179"/>
      <c r="FU64" s="179"/>
      <c r="FV64" s="179"/>
      <c r="FW64" s="179"/>
      <c r="FX64" s="179">
        <v>0</v>
      </c>
      <c r="FY64" s="179"/>
      <c r="FZ64" s="179"/>
      <c r="GA64" s="179"/>
      <c r="GB64" s="179"/>
      <c r="GC64" s="179"/>
      <c r="GD64" s="179"/>
      <c r="GE64" s="179"/>
      <c r="GF64" s="179"/>
      <c r="GG64" s="179"/>
      <c r="GH64" s="179">
        <v>0</v>
      </c>
      <c r="GI64" s="179"/>
      <c r="GJ64" s="179"/>
      <c r="GK64" s="179">
        <v>0</v>
      </c>
      <c r="GL64" s="179"/>
      <c r="GM64" s="179"/>
      <c r="GN64" s="179"/>
      <c r="GO64" s="179"/>
      <c r="GP64" s="179"/>
      <c r="GQ64" s="179"/>
      <c r="GR64" s="179"/>
      <c r="GS64" s="179"/>
      <c r="GT64" s="179"/>
      <c r="GU64" s="179"/>
      <c r="GV64" s="179"/>
      <c r="GW64" s="179"/>
      <c r="GX64" s="179"/>
      <c r="GY64" s="179"/>
      <c r="GZ64" s="179"/>
      <c r="HA64" s="179"/>
      <c r="HB64" s="179"/>
      <c r="HC64" s="179"/>
      <c r="HD64" s="179"/>
      <c r="HE64" s="179"/>
      <c r="HF64" s="179"/>
      <c r="HG64" s="179"/>
      <c r="HH64" s="179"/>
      <c r="HI64" s="179"/>
      <c r="HJ64" s="179">
        <v>25000</v>
      </c>
      <c r="HK64" s="179">
        <v>25000</v>
      </c>
      <c r="HL64" s="179"/>
    </row>
    <row r="65" spans="1:220">
      <c r="A65" t="s">
        <v>398</v>
      </c>
      <c r="B65" t="s">
        <v>399</v>
      </c>
      <c r="C65" s="275">
        <v>500</v>
      </c>
      <c r="D65" s="179">
        <v>0</v>
      </c>
      <c r="E65" s="179"/>
      <c r="F65" s="179"/>
      <c r="G65" s="179"/>
      <c r="H65" s="179"/>
      <c r="I65" s="179"/>
      <c r="J65" s="179"/>
      <c r="K65" s="179"/>
      <c r="L65" s="179"/>
      <c r="M65" s="179"/>
      <c r="N65" s="179"/>
      <c r="O65" s="179"/>
      <c r="P65" s="179"/>
      <c r="Q65" s="179"/>
      <c r="R65" s="179"/>
      <c r="S65" s="179"/>
      <c r="T65" s="179"/>
      <c r="U65" s="179">
        <v>0</v>
      </c>
      <c r="V65" s="179"/>
      <c r="W65" s="179"/>
      <c r="X65" s="179"/>
      <c r="Y65" s="179"/>
      <c r="Z65" s="179">
        <v>0</v>
      </c>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c r="BB65" s="179"/>
      <c r="BC65" s="179"/>
      <c r="BD65" s="179"/>
      <c r="BE65" s="179"/>
      <c r="BF65" s="179">
        <v>0</v>
      </c>
      <c r="BG65" s="179"/>
      <c r="BH65" s="179"/>
      <c r="BI65" s="179"/>
      <c r="BJ65" s="179"/>
      <c r="BK65" s="179"/>
      <c r="BL65" s="179"/>
      <c r="BM65" s="179"/>
      <c r="BN65" s="179"/>
      <c r="BO65" s="179"/>
      <c r="BP65" s="179"/>
      <c r="BQ65" s="179"/>
      <c r="BR65" s="179"/>
      <c r="BS65" s="179"/>
      <c r="BT65" s="179">
        <v>0</v>
      </c>
      <c r="BU65" s="179"/>
      <c r="BV65" s="179"/>
      <c r="BW65" s="179"/>
      <c r="BX65" s="179"/>
      <c r="BY65" s="179"/>
      <c r="BZ65" s="179"/>
      <c r="CA65" s="179">
        <v>0</v>
      </c>
      <c r="CB65" s="179"/>
      <c r="CC65" s="179"/>
      <c r="CD65" s="179"/>
      <c r="CE65" s="179"/>
      <c r="CF65" s="179"/>
      <c r="CG65" s="179"/>
      <c r="CH65" s="179"/>
      <c r="CI65" s="179"/>
      <c r="CJ65" s="179"/>
      <c r="CK65" s="179"/>
      <c r="CL65" s="179"/>
      <c r="CM65" s="179"/>
      <c r="CN65" s="179"/>
      <c r="CO65" s="179"/>
      <c r="CP65" s="179"/>
      <c r="CQ65" s="179"/>
      <c r="CR65" s="179"/>
      <c r="CS65" s="179"/>
      <c r="CT65" s="179"/>
      <c r="CU65" s="179">
        <v>0</v>
      </c>
      <c r="CV65" s="179"/>
      <c r="CW65" s="179"/>
      <c r="CX65" s="179"/>
      <c r="CY65" s="179"/>
      <c r="CZ65" s="179"/>
      <c r="DA65" s="179"/>
      <c r="DB65" s="179"/>
      <c r="DC65" s="179"/>
      <c r="DD65" s="179"/>
      <c r="DE65" s="179"/>
      <c r="DF65" s="179"/>
      <c r="DG65" s="179"/>
      <c r="DH65" s="179"/>
      <c r="DI65" s="179"/>
      <c r="DJ65" s="179"/>
      <c r="DK65" s="179"/>
      <c r="DL65" s="179"/>
      <c r="DM65" s="179"/>
      <c r="DN65" s="179"/>
      <c r="DO65" s="179"/>
      <c r="DP65" s="179"/>
      <c r="DQ65" s="179"/>
      <c r="DR65" s="179"/>
      <c r="DS65" s="179"/>
      <c r="DT65" s="179"/>
      <c r="DU65" s="179"/>
      <c r="DV65" s="179"/>
      <c r="DW65" s="179"/>
      <c r="DX65" s="179"/>
      <c r="DY65" s="179"/>
      <c r="DZ65" s="179"/>
      <c r="EA65" s="179"/>
      <c r="EB65" s="179"/>
      <c r="EC65" s="179"/>
      <c r="ED65" s="179"/>
      <c r="EE65" s="179"/>
      <c r="EF65" s="179"/>
      <c r="EG65" s="179"/>
      <c r="EH65" s="179"/>
      <c r="EI65" s="179"/>
      <c r="EJ65" s="179"/>
      <c r="EK65" s="179"/>
      <c r="EL65" s="179"/>
      <c r="EM65" s="179">
        <v>0</v>
      </c>
      <c r="EN65" s="179"/>
      <c r="EO65" s="179"/>
      <c r="EP65" s="179"/>
      <c r="EQ65" s="179"/>
      <c r="ER65" s="179"/>
      <c r="ES65" s="179"/>
      <c r="ET65" s="179">
        <v>0</v>
      </c>
      <c r="EU65" s="179"/>
      <c r="EV65" s="179"/>
      <c r="EW65" s="179"/>
      <c r="EX65" s="179"/>
      <c r="EY65" s="179">
        <v>0</v>
      </c>
      <c r="EZ65" s="179"/>
      <c r="FA65" s="179"/>
      <c r="FB65" s="179"/>
      <c r="FC65" s="179"/>
      <c r="FD65" s="179">
        <v>0</v>
      </c>
      <c r="FE65" s="179"/>
      <c r="FF65" s="179"/>
      <c r="FG65" s="179"/>
      <c r="FH65" s="179"/>
      <c r="FI65" s="179">
        <v>0</v>
      </c>
      <c r="FJ65" s="179"/>
      <c r="FK65" s="179"/>
      <c r="FL65" s="179"/>
      <c r="FM65" s="179">
        <v>0</v>
      </c>
      <c r="FN65" s="179"/>
      <c r="FO65" s="179"/>
      <c r="FP65" s="179"/>
      <c r="FQ65" s="179"/>
      <c r="FR65" s="179"/>
      <c r="FS65" s="179">
        <v>0</v>
      </c>
      <c r="FT65" s="179"/>
      <c r="FU65" s="179"/>
      <c r="FV65" s="179"/>
      <c r="FW65" s="179"/>
      <c r="FX65" s="179">
        <v>0</v>
      </c>
      <c r="FY65" s="179"/>
      <c r="FZ65" s="179"/>
      <c r="GA65" s="179"/>
      <c r="GB65" s="179"/>
      <c r="GC65" s="179"/>
      <c r="GD65" s="179"/>
      <c r="GE65" s="179"/>
      <c r="GF65" s="179"/>
      <c r="GG65" s="179"/>
      <c r="GH65" s="179">
        <v>0</v>
      </c>
      <c r="GI65" s="179"/>
      <c r="GJ65" s="179"/>
      <c r="GK65" s="179">
        <v>0</v>
      </c>
      <c r="GL65" s="179"/>
      <c r="GM65" s="179"/>
      <c r="GN65" s="179"/>
      <c r="GO65" s="179"/>
      <c r="GP65" s="179"/>
      <c r="GQ65" s="179"/>
      <c r="GR65" s="179"/>
      <c r="GS65" s="179"/>
      <c r="GT65" s="179"/>
      <c r="GU65" s="179"/>
      <c r="GV65" s="179"/>
      <c r="GW65" s="179"/>
      <c r="GX65" s="179"/>
      <c r="GY65" s="179"/>
      <c r="GZ65" s="179"/>
      <c r="HA65" s="179"/>
      <c r="HB65" s="179"/>
      <c r="HC65" s="179"/>
      <c r="HD65" s="179"/>
      <c r="HE65" s="179"/>
      <c r="HF65" s="179"/>
      <c r="HG65" s="179"/>
      <c r="HH65" s="179"/>
      <c r="HI65" s="179"/>
      <c r="HJ65" s="179">
        <v>500</v>
      </c>
      <c r="HK65" s="179">
        <v>500</v>
      </c>
      <c r="HL65" s="179"/>
    </row>
    <row r="66" spans="1:220">
      <c r="B66" t="s">
        <v>400</v>
      </c>
      <c r="C66" s="271">
        <v>200000</v>
      </c>
      <c r="D66" s="179">
        <v>0</v>
      </c>
      <c r="E66" s="179"/>
      <c r="F66" s="179"/>
      <c r="G66" s="179"/>
      <c r="H66" s="179"/>
      <c r="I66" s="179"/>
      <c r="J66" s="179"/>
      <c r="K66" s="179"/>
      <c r="L66" s="179"/>
      <c r="M66" s="179"/>
      <c r="N66" s="179"/>
      <c r="O66" s="179"/>
      <c r="P66" s="179"/>
      <c r="Q66" s="179"/>
      <c r="R66" s="179"/>
      <c r="S66" s="179"/>
      <c r="T66" s="179"/>
      <c r="U66" s="179">
        <v>0</v>
      </c>
      <c r="V66" s="179"/>
      <c r="W66" s="179"/>
      <c r="X66" s="179"/>
      <c r="Y66" s="179"/>
      <c r="Z66" s="179">
        <v>0</v>
      </c>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79"/>
      <c r="AY66" s="179"/>
      <c r="AZ66" s="179"/>
      <c r="BA66" s="179"/>
      <c r="BB66" s="179"/>
      <c r="BC66" s="179"/>
      <c r="BD66" s="179"/>
      <c r="BE66" s="179"/>
      <c r="BF66" s="179">
        <v>0</v>
      </c>
      <c r="BG66" s="179"/>
      <c r="BH66" s="179"/>
      <c r="BI66" s="179"/>
      <c r="BJ66" s="179"/>
      <c r="BK66" s="179"/>
      <c r="BL66" s="179"/>
      <c r="BM66" s="179"/>
      <c r="BN66" s="179"/>
      <c r="BO66" s="179"/>
      <c r="BP66" s="179"/>
      <c r="BQ66" s="179"/>
      <c r="BR66" s="179"/>
      <c r="BS66" s="179"/>
      <c r="BT66" s="179">
        <v>0</v>
      </c>
      <c r="BU66" s="179"/>
      <c r="BV66" s="179"/>
      <c r="BW66" s="179"/>
      <c r="BX66" s="179"/>
      <c r="BY66" s="179"/>
      <c r="BZ66" s="179"/>
      <c r="CA66" s="179">
        <v>0</v>
      </c>
      <c r="CB66" s="179"/>
      <c r="CC66" s="179"/>
      <c r="CD66" s="179"/>
      <c r="CE66" s="179"/>
      <c r="CF66" s="179"/>
      <c r="CG66" s="179"/>
      <c r="CH66" s="179"/>
      <c r="CI66" s="179"/>
      <c r="CJ66" s="179"/>
      <c r="CK66" s="179"/>
      <c r="CL66" s="179"/>
      <c r="CM66" s="179"/>
      <c r="CN66" s="179"/>
      <c r="CO66" s="179"/>
      <c r="CP66" s="179"/>
      <c r="CQ66" s="179"/>
      <c r="CR66" s="179"/>
      <c r="CS66" s="179"/>
      <c r="CT66" s="179"/>
      <c r="CU66" s="179">
        <v>0</v>
      </c>
      <c r="CV66" s="179"/>
      <c r="CW66" s="179"/>
      <c r="CX66" s="179"/>
      <c r="CY66" s="179"/>
      <c r="CZ66" s="179"/>
      <c r="DA66" s="179"/>
      <c r="DB66" s="179"/>
      <c r="DC66" s="179"/>
      <c r="DD66" s="179"/>
      <c r="DE66" s="179"/>
      <c r="DF66" s="179"/>
      <c r="DG66" s="179"/>
      <c r="DH66" s="179"/>
      <c r="DI66" s="179"/>
      <c r="DJ66" s="179"/>
      <c r="DK66" s="179"/>
      <c r="DL66" s="179"/>
      <c r="DM66" s="179"/>
      <c r="DN66" s="179"/>
      <c r="DO66" s="179"/>
      <c r="DP66" s="179"/>
      <c r="DQ66" s="179"/>
      <c r="DR66" s="179"/>
      <c r="DS66" s="179"/>
      <c r="DT66" s="179"/>
      <c r="DU66" s="179"/>
      <c r="DV66" s="179"/>
      <c r="DW66" s="179"/>
      <c r="DX66" s="179"/>
      <c r="DY66" s="179"/>
      <c r="DZ66" s="179"/>
      <c r="EA66" s="179"/>
      <c r="EB66" s="179"/>
      <c r="EC66" s="179"/>
      <c r="ED66" s="179"/>
      <c r="EE66" s="179"/>
      <c r="EF66" s="179"/>
      <c r="EG66" s="179"/>
      <c r="EH66" s="179"/>
      <c r="EI66" s="179"/>
      <c r="EJ66" s="179"/>
      <c r="EK66" s="179"/>
      <c r="EL66" s="179"/>
      <c r="EM66" s="179"/>
      <c r="EN66" s="179"/>
      <c r="EO66" s="179"/>
      <c r="EP66" s="179"/>
      <c r="EQ66" s="179"/>
      <c r="ER66" s="179"/>
      <c r="ES66" s="179"/>
      <c r="ET66" s="179"/>
      <c r="EU66" s="179"/>
      <c r="EV66" s="179"/>
      <c r="EW66" s="179"/>
      <c r="EX66" s="179"/>
      <c r="EY66" s="179"/>
      <c r="EZ66" s="179"/>
      <c r="FA66" s="179"/>
      <c r="FB66" s="179"/>
      <c r="FC66" s="179"/>
      <c r="FD66" s="179"/>
      <c r="FE66" s="179"/>
      <c r="FF66" s="179"/>
      <c r="FG66" s="179"/>
      <c r="FH66" s="179"/>
      <c r="FI66" s="179"/>
      <c r="FJ66" s="179"/>
      <c r="FK66" s="179"/>
      <c r="FL66" s="179"/>
      <c r="FM66" s="179"/>
      <c r="FN66" s="179"/>
      <c r="FO66" s="179"/>
      <c r="FP66" s="179"/>
      <c r="FQ66" s="179"/>
      <c r="FR66" s="179"/>
      <c r="FS66" s="179"/>
      <c r="FT66" s="179"/>
      <c r="FU66" s="179"/>
      <c r="FV66" s="179"/>
      <c r="FW66" s="179"/>
      <c r="FX66" s="179"/>
      <c r="FY66" s="179"/>
      <c r="FZ66" s="179"/>
      <c r="GA66" s="179"/>
      <c r="GB66" s="179"/>
      <c r="GC66" s="179"/>
      <c r="GD66" s="179"/>
      <c r="GE66" s="179"/>
      <c r="GF66" s="179"/>
      <c r="GG66" s="179"/>
      <c r="GH66" s="179"/>
      <c r="GI66" s="179"/>
      <c r="GJ66" s="179"/>
      <c r="GK66" s="179"/>
      <c r="GL66" s="179"/>
      <c r="GM66" s="179"/>
      <c r="GN66" s="179"/>
      <c r="GO66" s="179"/>
      <c r="GP66" s="179"/>
      <c r="GQ66" s="179"/>
      <c r="GR66" s="179"/>
      <c r="GS66" s="179"/>
      <c r="GT66" s="179"/>
      <c r="GU66" s="179"/>
      <c r="GV66" s="179"/>
      <c r="GW66" s="179"/>
      <c r="GX66" s="179"/>
      <c r="GY66" s="179"/>
      <c r="GZ66" s="179"/>
      <c r="HA66" s="179"/>
      <c r="HB66" s="179"/>
      <c r="HC66" s="179"/>
      <c r="HD66" s="179"/>
      <c r="HE66" s="179"/>
      <c r="HF66" s="179"/>
      <c r="HG66" s="179"/>
      <c r="HH66" s="179"/>
      <c r="HI66" s="179"/>
      <c r="HJ66" s="179"/>
      <c r="HK66" s="179"/>
      <c r="HL66" s="179"/>
    </row>
    <row r="67" spans="1:220" s="160" customFormat="1">
      <c r="C67" s="276">
        <f>SUM(C5:C66)</f>
        <v>1894103.4600000002</v>
      </c>
      <c r="D67" s="269">
        <v>7900</v>
      </c>
      <c r="E67" s="269">
        <v>2000</v>
      </c>
      <c r="F67" s="269">
        <v>1200</v>
      </c>
      <c r="G67" s="269">
        <v>0</v>
      </c>
      <c r="H67" s="269">
        <v>0</v>
      </c>
      <c r="I67" s="269">
        <v>3000</v>
      </c>
      <c r="J67" s="269">
        <v>1000</v>
      </c>
      <c r="K67" s="269">
        <v>200</v>
      </c>
      <c r="L67" s="269">
        <v>0</v>
      </c>
      <c r="M67" s="269">
        <v>0</v>
      </c>
      <c r="N67" s="269">
        <v>500</v>
      </c>
      <c r="O67" s="269">
        <v>0</v>
      </c>
      <c r="P67" s="269">
        <v>0</v>
      </c>
      <c r="Q67" s="269">
        <v>0</v>
      </c>
      <c r="R67" s="269">
        <v>0</v>
      </c>
      <c r="S67" s="269">
        <v>0</v>
      </c>
      <c r="T67" s="269">
        <v>0</v>
      </c>
      <c r="U67" s="269">
        <v>0</v>
      </c>
      <c r="V67" s="269">
        <v>0</v>
      </c>
      <c r="W67" s="269">
        <v>0</v>
      </c>
      <c r="X67" s="269">
        <v>0</v>
      </c>
      <c r="Y67" s="269">
        <v>0</v>
      </c>
      <c r="Z67" s="269">
        <v>155820</v>
      </c>
      <c r="AA67" s="269">
        <v>0</v>
      </c>
      <c r="AB67" s="269">
        <v>0</v>
      </c>
      <c r="AC67" s="269">
        <v>0</v>
      </c>
      <c r="AD67" s="269">
        <v>0</v>
      </c>
      <c r="AE67" s="269">
        <v>0</v>
      </c>
      <c r="AF67" s="269">
        <v>0</v>
      </c>
      <c r="AG67" s="269">
        <v>0</v>
      </c>
      <c r="AH67" s="269">
        <v>0</v>
      </c>
      <c r="AI67" s="269">
        <v>0</v>
      </c>
      <c r="AJ67" s="269">
        <v>0</v>
      </c>
      <c r="AK67" s="269">
        <v>47580</v>
      </c>
      <c r="AL67" s="269">
        <v>14655</v>
      </c>
      <c r="AM67" s="269">
        <v>13715</v>
      </c>
      <c r="AN67" s="269">
        <v>6620</v>
      </c>
      <c r="AO67" s="269">
        <v>46850</v>
      </c>
      <c r="AP67" s="269">
        <v>7870</v>
      </c>
      <c r="AQ67" s="269">
        <v>0</v>
      </c>
      <c r="AR67" s="269">
        <v>0</v>
      </c>
      <c r="AS67" s="269">
        <v>7500</v>
      </c>
      <c r="AT67" s="269">
        <v>0</v>
      </c>
      <c r="AU67" s="269">
        <v>0</v>
      </c>
      <c r="AV67" s="269">
        <v>0</v>
      </c>
      <c r="AW67" s="269">
        <v>0</v>
      </c>
      <c r="AX67" s="269">
        <v>0</v>
      </c>
      <c r="AY67" s="269">
        <v>0</v>
      </c>
      <c r="AZ67" s="269">
        <v>9530</v>
      </c>
      <c r="BA67" s="269">
        <v>0</v>
      </c>
      <c r="BB67" s="269">
        <v>0</v>
      </c>
      <c r="BC67" s="269">
        <v>0</v>
      </c>
      <c r="BD67" s="269">
        <v>0</v>
      </c>
      <c r="BE67" s="269">
        <v>1500</v>
      </c>
      <c r="BF67" s="269">
        <v>9750</v>
      </c>
      <c r="BG67" s="269">
        <v>1400</v>
      </c>
      <c r="BH67" s="269">
        <v>0</v>
      </c>
      <c r="BI67" s="269">
        <v>0</v>
      </c>
      <c r="BJ67" s="269">
        <v>0</v>
      </c>
      <c r="BK67" s="269">
        <v>1250</v>
      </c>
      <c r="BL67" s="269">
        <v>5600</v>
      </c>
      <c r="BM67" s="269">
        <v>0</v>
      </c>
      <c r="BN67" s="269">
        <v>0</v>
      </c>
      <c r="BO67" s="269">
        <v>0</v>
      </c>
      <c r="BP67" s="269">
        <v>1250</v>
      </c>
      <c r="BQ67" s="269">
        <v>0</v>
      </c>
      <c r="BR67" s="269">
        <v>250</v>
      </c>
      <c r="BS67" s="269">
        <v>0</v>
      </c>
      <c r="BT67" s="269">
        <v>1829.12</v>
      </c>
      <c r="BU67" s="269">
        <v>0</v>
      </c>
      <c r="BV67" s="269">
        <v>0</v>
      </c>
      <c r="BW67" s="269">
        <v>1829.12</v>
      </c>
      <c r="BX67" s="269">
        <v>0</v>
      </c>
      <c r="BY67" s="269">
        <v>0</v>
      </c>
      <c r="BZ67" s="269">
        <v>0</v>
      </c>
      <c r="CA67" s="269">
        <v>178985</v>
      </c>
      <c r="CB67" s="269">
        <v>0</v>
      </c>
      <c r="CC67" s="269">
        <v>0</v>
      </c>
      <c r="CD67" s="269">
        <v>0</v>
      </c>
      <c r="CE67" s="269">
        <v>0</v>
      </c>
      <c r="CF67" s="269">
        <v>0</v>
      </c>
      <c r="CG67" s="269">
        <v>10000</v>
      </c>
      <c r="CH67" s="269">
        <v>15600</v>
      </c>
      <c r="CI67" s="269">
        <v>0</v>
      </c>
      <c r="CJ67" s="269">
        <v>0</v>
      </c>
      <c r="CK67" s="269">
        <v>0</v>
      </c>
      <c r="CL67" s="269">
        <v>0</v>
      </c>
      <c r="CM67" s="269">
        <v>145105</v>
      </c>
      <c r="CN67" s="269">
        <v>8280</v>
      </c>
      <c r="CO67" s="269">
        <v>0</v>
      </c>
      <c r="CP67" s="269">
        <v>0</v>
      </c>
      <c r="CQ67" s="269">
        <v>0</v>
      </c>
      <c r="CR67" s="269">
        <v>0</v>
      </c>
      <c r="CS67" s="269">
        <v>0</v>
      </c>
      <c r="CT67" s="269">
        <v>0</v>
      </c>
      <c r="CU67" s="269">
        <v>100467</v>
      </c>
      <c r="CV67" s="269">
        <v>0</v>
      </c>
      <c r="CW67" s="269">
        <v>0</v>
      </c>
      <c r="CX67" s="269">
        <v>400</v>
      </c>
      <c r="CY67" s="269">
        <v>0</v>
      </c>
      <c r="CZ67" s="269">
        <v>0</v>
      </c>
      <c r="DA67" s="269">
        <v>0</v>
      </c>
      <c r="DB67" s="269">
        <v>0</v>
      </c>
      <c r="DC67" s="269">
        <v>0</v>
      </c>
      <c r="DD67" s="269">
        <v>0</v>
      </c>
      <c r="DE67" s="269">
        <v>8000</v>
      </c>
      <c r="DF67" s="269">
        <v>0</v>
      </c>
      <c r="DG67" s="269">
        <v>0</v>
      </c>
      <c r="DH67" s="269">
        <v>12600</v>
      </c>
      <c r="DI67" s="269">
        <v>0</v>
      </c>
      <c r="DJ67" s="269">
        <v>0</v>
      </c>
      <c r="DK67" s="269">
        <v>0</v>
      </c>
      <c r="DL67" s="269">
        <v>0</v>
      </c>
      <c r="DM67" s="269">
        <v>880</v>
      </c>
      <c r="DN67" s="269">
        <v>0</v>
      </c>
      <c r="DO67" s="269">
        <v>0</v>
      </c>
      <c r="DP67" s="269">
        <v>0</v>
      </c>
      <c r="DQ67" s="269">
        <v>0</v>
      </c>
      <c r="DR67" s="269">
        <v>0</v>
      </c>
      <c r="DS67" s="269">
        <v>0</v>
      </c>
      <c r="DT67" s="269">
        <v>0</v>
      </c>
      <c r="DU67" s="269">
        <v>0</v>
      </c>
      <c r="DV67" s="269">
        <v>0</v>
      </c>
      <c r="DW67" s="269">
        <v>7440</v>
      </c>
      <c r="DX67" s="269">
        <v>0</v>
      </c>
      <c r="DY67" s="269">
        <v>300</v>
      </c>
      <c r="DZ67" s="269">
        <v>0</v>
      </c>
      <c r="EA67" s="269">
        <v>0</v>
      </c>
      <c r="EB67" s="269">
        <v>0</v>
      </c>
      <c r="EC67" s="269">
        <v>9400</v>
      </c>
      <c r="ED67" s="269">
        <v>0</v>
      </c>
      <c r="EE67" s="269">
        <v>0</v>
      </c>
      <c r="EF67" s="269">
        <v>0</v>
      </c>
      <c r="EG67" s="269">
        <v>15335</v>
      </c>
      <c r="EH67" s="269">
        <v>40630</v>
      </c>
      <c r="EI67" s="269">
        <v>0</v>
      </c>
      <c r="EJ67" s="269">
        <v>0</v>
      </c>
      <c r="EK67" s="269">
        <v>1060</v>
      </c>
      <c r="EL67" s="269">
        <v>4422</v>
      </c>
      <c r="EM67" s="269">
        <v>32150</v>
      </c>
      <c r="EN67" s="269">
        <v>8800</v>
      </c>
      <c r="EO67" s="269">
        <v>0</v>
      </c>
      <c r="EP67" s="269">
        <v>24989</v>
      </c>
      <c r="EQ67" s="269">
        <v>0</v>
      </c>
      <c r="ER67" s="269">
        <v>0</v>
      </c>
      <c r="ES67" s="269">
        <v>0</v>
      </c>
      <c r="ET67" s="269">
        <v>0</v>
      </c>
      <c r="EU67" s="269">
        <v>0</v>
      </c>
      <c r="EV67" s="269">
        <v>0</v>
      </c>
      <c r="EW67" s="269">
        <v>0</v>
      </c>
      <c r="EX67" s="269">
        <v>0</v>
      </c>
      <c r="EY67" s="269">
        <v>115000</v>
      </c>
      <c r="EZ67" s="269">
        <v>0</v>
      </c>
      <c r="FA67" s="269">
        <v>103000</v>
      </c>
      <c r="FB67" s="269">
        <v>12000</v>
      </c>
      <c r="FC67" s="269">
        <v>0</v>
      </c>
      <c r="FD67" s="269">
        <v>0</v>
      </c>
      <c r="FE67" s="269">
        <v>0</v>
      </c>
      <c r="FF67" s="269">
        <v>0</v>
      </c>
      <c r="FG67" s="269">
        <v>0</v>
      </c>
      <c r="FH67" s="269">
        <v>0</v>
      </c>
      <c r="FI67" s="269">
        <v>0</v>
      </c>
      <c r="FJ67" s="269">
        <v>0</v>
      </c>
      <c r="FK67" s="269">
        <v>0</v>
      </c>
      <c r="FL67" s="269">
        <v>0</v>
      </c>
      <c r="FM67" s="269">
        <v>0</v>
      </c>
      <c r="FN67" s="269">
        <v>0</v>
      </c>
      <c r="FO67" s="269">
        <v>0</v>
      </c>
      <c r="FP67" s="269">
        <v>0</v>
      </c>
      <c r="FQ67" s="269">
        <v>0</v>
      </c>
      <c r="FR67" s="269">
        <v>0</v>
      </c>
      <c r="FS67" s="269">
        <v>0</v>
      </c>
      <c r="FT67" s="269">
        <v>0</v>
      </c>
      <c r="FU67" s="269">
        <v>0</v>
      </c>
      <c r="FV67" s="269">
        <v>0</v>
      </c>
      <c r="FW67" s="269">
        <v>0</v>
      </c>
      <c r="FX67" s="269">
        <v>10500</v>
      </c>
      <c r="FY67" s="269">
        <v>0</v>
      </c>
      <c r="FZ67" s="269">
        <v>0</v>
      </c>
      <c r="GA67" s="269">
        <v>0</v>
      </c>
      <c r="GB67" s="269">
        <v>10500</v>
      </c>
      <c r="GC67" s="269">
        <v>0</v>
      </c>
      <c r="GD67" s="269">
        <v>0</v>
      </c>
      <c r="GE67" s="269">
        <v>0</v>
      </c>
      <c r="GF67" s="269">
        <v>0</v>
      </c>
      <c r="GG67" s="269">
        <v>0</v>
      </c>
      <c r="GH67" s="269">
        <v>0</v>
      </c>
      <c r="GI67" s="269">
        <v>0</v>
      </c>
      <c r="GJ67" s="269">
        <v>0</v>
      </c>
      <c r="GK67" s="269">
        <v>0</v>
      </c>
      <c r="GL67" s="269">
        <v>0</v>
      </c>
      <c r="GM67" s="269">
        <v>0</v>
      </c>
      <c r="GN67" s="269">
        <v>0</v>
      </c>
      <c r="GO67" s="269">
        <v>0</v>
      </c>
      <c r="GP67" s="269">
        <v>0</v>
      </c>
      <c r="GQ67" s="269">
        <v>0</v>
      </c>
      <c r="GR67" s="269">
        <v>0</v>
      </c>
      <c r="GS67" s="269">
        <v>0</v>
      </c>
      <c r="GT67" s="269">
        <v>0</v>
      </c>
      <c r="GU67" s="269">
        <v>0</v>
      </c>
      <c r="GV67" s="269">
        <v>0</v>
      </c>
      <c r="GW67" s="269">
        <v>0</v>
      </c>
      <c r="GX67" s="269">
        <v>0</v>
      </c>
      <c r="GY67" s="269">
        <v>0</v>
      </c>
      <c r="GZ67" s="269">
        <v>0</v>
      </c>
      <c r="HA67" s="269">
        <v>0</v>
      </c>
      <c r="HB67" s="269">
        <v>0</v>
      </c>
      <c r="HC67" s="269">
        <v>0</v>
      </c>
      <c r="HD67" s="269">
        <v>0</v>
      </c>
      <c r="HE67" s="269">
        <v>0</v>
      </c>
      <c r="HF67" s="269">
        <v>0</v>
      </c>
      <c r="HG67" s="269">
        <v>0</v>
      </c>
      <c r="HH67" s="269">
        <v>0</v>
      </c>
      <c r="HI67" s="269">
        <v>0</v>
      </c>
      <c r="HJ67" s="269">
        <v>1080430</v>
      </c>
      <c r="HK67" s="269">
        <v>1080430</v>
      </c>
      <c r="HL67" s="269"/>
    </row>
    <row r="68" spans="1:220">
      <c r="C68" s="271">
        <f>1894103.46-C67</f>
        <v>0</v>
      </c>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179"/>
      <c r="AX68" s="179"/>
      <c r="AY68" s="179"/>
      <c r="AZ68" s="179"/>
      <c r="BA68" s="179"/>
      <c r="BB68" s="179"/>
      <c r="BC68" s="179"/>
      <c r="BD68" s="179"/>
      <c r="BE68" s="179"/>
      <c r="BF68" s="179"/>
      <c r="BG68" s="179"/>
      <c r="BH68" s="179"/>
      <c r="BI68" s="179"/>
      <c r="BJ68" s="179"/>
      <c r="BK68" s="179"/>
      <c r="BL68" s="179"/>
      <c r="BM68" s="179"/>
      <c r="BN68" s="179"/>
      <c r="BO68" s="179"/>
      <c r="BP68" s="179"/>
      <c r="BQ68" s="179"/>
      <c r="BR68" s="179"/>
      <c r="BS68" s="179"/>
      <c r="BT68" s="179"/>
      <c r="BU68" s="179"/>
      <c r="BV68" s="179"/>
      <c r="BW68" s="179"/>
      <c r="BX68" s="179"/>
      <c r="BY68" s="179"/>
      <c r="BZ68" s="179"/>
      <c r="CA68" s="179"/>
      <c r="CB68" s="179"/>
      <c r="CC68" s="179"/>
      <c r="CD68" s="179"/>
      <c r="CE68" s="179"/>
      <c r="CF68" s="179"/>
      <c r="CG68" s="179"/>
      <c r="CH68" s="179"/>
      <c r="CI68" s="179"/>
      <c r="CJ68" s="179"/>
      <c r="CK68" s="179"/>
      <c r="CL68" s="179"/>
      <c r="CM68" s="179"/>
      <c r="CN68" s="179"/>
      <c r="CO68" s="179"/>
      <c r="CP68" s="179"/>
      <c r="CQ68" s="179"/>
      <c r="CR68" s="179"/>
      <c r="CS68" s="179"/>
      <c r="CT68" s="179"/>
      <c r="CU68" s="179"/>
      <c r="CV68" s="179"/>
      <c r="CW68" s="179"/>
      <c r="CX68" s="179"/>
      <c r="CY68" s="179"/>
      <c r="CZ68" s="179"/>
      <c r="DA68" s="179"/>
      <c r="DB68" s="179"/>
      <c r="DC68" s="179"/>
      <c r="DD68" s="179"/>
      <c r="DE68" s="179"/>
      <c r="DF68" s="179"/>
      <c r="DG68" s="179"/>
      <c r="DH68" s="179"/>
      <c r="DI68" s="179"/>
      <c r="DJ68" s="179"/>
      <c r="DK68" s="179"/>
      <c r="DL68" s="179"/>
      <c r="DM68" s="179"/>
      <c r="DN68" s="179"/>
      <c r="DO68" s="179"/>
      <c r="DP68" s="179"/>
      <c r="DQ68" s="179"/>
      <c r="DR68" s="179"/>
      <c r="DS68" s="179"/>
      <c r="DT68" s="179"/>
      <c r="DU68" s="179"/>
      <c r="DV68" s="179"/>
      <c r="DW68" s="179"/>
      <c r="DX68" s="179"/>
      <c r="DY68" s="179"/>
      <c r="DZ68" s="179"/>
      <c r="EA68" s="179"/>
      <c r="EB68" s="179"/>
      <c r="EC68" s="179"/>
      <c r="ED68" s="179"/>
      <c r="EE68" s="179"/>
      <c r="EF68" s="179"/>
      <c r="EG68" s="179"/>
      <c r="EH68" s="179"/>
      <c r="EI68" s="179"/>
      <c r="EJ68" s="179"/>
      <c r="EK68" s="179"/>
      <c r="EL68" s="179"/>
      <c r="EM68" s="179"/>
      <c r="EN68" s="179"/>
      <c r="EO68" s="179"/>
      <c r="EP68" s="179"/>
      <c r="EQ68" s="179"/>
      <c r="ER68" s="179"/>
      <c r="ES68" s="179"/>
      <c r="ET68" s="179"/>
      <c r="EU68" s="179"/>
      <c r="EV68" s="179"/>
      <c r="EW68" s="179"/>
      <c r="EX68" s="179"/>
      <c r="EY68" s="179"/>
      <c r="EZ68" s="179"/>
      <c r="FA68" s="179"/>
      <c r="FB68" s="179"/>
      <c r="FC68" s="179"/>
      <c r="FD68" s="179"/>
      <c r="FE68" s="179"/>
      <c r="FF68" s="179"/>
      <c r="FG68" s="179"/>
      <c r="FH68" s="179"/>
      <c r="FI68" s="179"/>
      <c r="FJ68" s="179"/>
      <c r="FK68" s="179"/>
      <c r="FL68" s="179"/>
      <c r="FM68" s="179"/>
      <c r="FN68" s="179"/>
      <c r="FO68" s="179"/>
      <c r="FP68" s="179"/>
      <c r="FQ68" s="179"/>
      <c r="FR68" s="179"/>
      <c r="FS68" s="179"/>
      <c r="FT68" s="179"/>
      <c r="FU68" s="179"/>
      <c r="FV68" s="179"/>
      <c r="FW68" s="179"/>
      <c r="FX68" s="179"/>
      <c r="FY68" s="179"/>
      <c r="FZ68" s="179"/>
      <c r="GA68" s="179"/>
      <c r="GB68" s="179"/>
      <c r="GC68" s="179"/>
      <c r="GD68" s="179"/>
      <c r="GE68" s="179"/>
      <c r="GF68" s="179"/>
      <c r="GG68" s="179"/>
      <c r="GH68" s="179"/>
      <c r="GI68" s="179"/>
      <c r="GJ68" s="179"/>
      <c r="GK68" s="179"/>
      <c r="GL68" s="179"/>
      <c r="GM68" s="179"/>
      <c r="GN68" s="179"/>
      <c r="GO68" s="179"/>
      <c r="GP68" s="179"/>
      <c r="GQ68" s="179"/>
      <c r="GR68" s="179"/>
      <c r="GS68" s="179"/>
      <c r="GT68" s="179"/>
      <c r="GU68" s="179"/>
      <c r="GV68" s="179"/>
      <c r="GW68" s="179"/>
      <c r="GX68" s="179"/>
      <c r="GY68" s="179"/>
      <c r="GZ68" s="179"/>
      <c r="HA68" s="179"/>
      <c r="HB68" s="179"/>
      <c r="HC68" s="179"/>
      <c r="HD68" s="179"/>
      <c r="HE68" s="179"/>
      <c r="HF68" s="179"/>
      <c r="HG68" s="179"/>
      <c r="HH68" s="179"/>
      <c r="HI68" s="179"/>
      <c r="HJ68" s="179"/>
      <c r="HK68" s="179"/>
      <c r="HL68" s="179"/>
    </row>
    <row r="69" spans="1:220">
      <c r="C69" s="271"/>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c r="BI69" s="179"/>
      <c r="BJ69" s="179"/>
      <c r="BK69" s="179"/>
      <c r="BL69" s="179"/>
      <c r="BM69" s="179"/>
      <c r="BN69" s="179"/>
      <c r="BO69" s="179"/>
      <c r="BP69" s="179"/>
      <c r="BQ69" s="179"/>
      <c r="BR69" s="179"/>
      <c r="BS69" s="179"/>
      <c r="BT69" s="179"/>
      <c r="BU69" s="179"/>
      <c r="BV69" s="179"/>
      <c r="BW69" s="179"/>
      <c r="BX69" s="179"/>
      <c r="BY69" s="179"/>
      <c r="BZ69" s="179"/>
      <c r="CA69" s="179"/>
      <c r="CB69" s="179"/>
      <c r="CC69" s="179"/>
      <c r="CD69" s="179"/>
      <c r="CE69" s="179"/>
      <c r="CF69" s="179"/>
      <c r="CG69" s="179"/>
      <c r="CH69" s="179"/>
      <c r="CI69" s="179"/>
      <c r="CJ69" s="179"/>
      <c r="CK69" s="179"/>
      <c r="CL69" s="179"/>
      <c r="CM69" s="179"/>
      <c r="CN69" s="179"/>
      <c r="CO69" s="179"/>
      <c r="CP69" s="179"/>
      <c r="CQ69" s="179"/>
      <c r="CR69" s="179"/>
      <c r="CS69" s="179"/>
      <c r="CT69" s="179"/>
      <c r="CU69" s="179"/>
      <c r="CV69" s="179"/>
      <c r="CW69" s="179"/>
      <c r="CX69" s="179"/>
      <c r="CY69" s="179"/>
      <c r="CZ69" s="179"/>
      <c r="DA69" s="179"/>
      <c r="DB69" s="179"/>
      <c r="DC69" s="179"/>
      <c r="DD69" s="179"/>
      <c r="DE69" s="179"/>
      <c r="DF69" s="179"/>
      <c r="DG69" s="179"/>
      <c r="DH69" s="179"/>
      <c r="DI69" s="179"/>
      <c r="DJ69" s="179"/>
      <c r="DK69" s="179"/>
      <c r="DL69" s="179"/>
      <c r="DM69" s="179"/>
      <c r="DN69" s="179"/>
      <c r="DO69" s="179"/>
      <c r="DP69" s="179"/>
      <c r="DQ69" s="179"/>
      <c r="DR69" s="179"/>
      <c r="DS69" s="179"/>
      <c r="DT69" s="179"/>
      <c r="DU69" s="179"/>
      <c r="DV69" s="179"/>
      <c r="DW69" s="179"/>
      <c r="DX69" s="179"/>
      <c r="DY69" s="179"/>
      <c r="DZ69" s="179"/>
      <c r="EA69" s="179"/>
      <c r="EB69" s="179"/>
      <c r="EC69" s="179"/>
      <c r="ED69" s="179"/>
      <c r="EE69" s="179"/>
      <c r="EF69" s="179"/>
      <c r="EG69" s="179"/>
      <c r="EH69" s="179"/>
      <c r="EI69" s="179"/>
      <c r="EJ69" s="179"/>
      <c r="EK69" s="179"/>
      <c r="EL69" s="179"/>
      <c r="EM69" s="179"/>
      <c r="EN69" s="179"/>
      <c r="EO69" s="179"/>
      <c r="EP69" s="179"/>
      <c r="EQ69" s="179"/>
      <c r="ER69" s="179"/>
      <c r="ES69" s="179"/>
      <c r="ET69" s="179"/>
      <c r="EU69" s="179"/>
      <c r="EV69" s="179"/>
      <c r="EW69" s="179"/>
      <c r="EX69" s="179"/>
      <c r="EY69" s="179"/>
      <c r="EZ69" s="179"/>
      <c r="FA69" s="179"/>
      <c r="FB69" s="179"/>
      <c r="FC69" s="179"/>
      <c r="FD69" s="179"/>
      <c r="FE69" s="179"/>
      <c r="FF69" s="179"/>
      <c r="FG69" s="179"/>
      <c r="FH69" s="179"/>
      <c r="FI69" s="179"/>
      <c r="FJ69" s="179"/>
      <c r="FK69" s="179"/>
      <c r="FL69" s="179"/>
      <c r="FM69" s="179"/>
      <c r="FN69" s="179"/>
      <c r="FO69" s="179"/>
      <c r="FP69" s="179"/>
      <c r="FQ69" s="179"/>
      <c r="FR69" s="179"/>
      <c r="FS69" s="179"/>
      <c r="FT69" s="179"/>
      <c r="FU69" s="179"/>
      <c r="FV69" s="179"/>
      <c r="FW69" s="179"/>
      <c r="FX69" s="179"/>
      <c r="FY69" s="179"/>
      <c r="FZ69" s="179"/>
      <c r="GA69" s="179"/>
      <c r="GB69" s="179"/>
      <c r="GC69" s="179"/>
      <c r="GD69" s="179"/>
      <c r="GE69" s="179"/>
      <c r="GF69" s="179"/>
      <c r="GG69" s="179"/>
      <c r="GH69" s="179"/>
      <c r="GI69" s="179"/>
      <c r="GJ69" s="179"/>
      <c r="GK69" s="179"/>
      <c r="GL69" s="179"/>
      <c r="GM69" s="179"/>
      <c r="GN69" s="179"/>
      <c r="GO69" s="179"/>
      <c r="GP69" s="179"/>
      <c r="GQ69" s="179"/>
      <c r="GR69" s="179"/>
      <c r="GS69" s="179"/>
      <c r="GT69" s="179"/>
      <c r="GU69" s="179"/>
      <c r="GV69" s="179"/>
      <c r="GW69" s="179"/>
      <c r="GX69" s="179"/>
      <c r="GY69" s="179"/>
      <c r="GZ69" s="179"/>
      <c r="HA69" s="179"/>
      <c r="HB69" s="179"/>
      <c r="HC69" s="179"/>
      <c r="HD69" s="179"/>
      <c r="HE69" s="179"/>
      <c r="HF69" s="179"/>
      <c r="HG69" s="179"/>
      <c r="HH69" s="179"/>
      <c r="HI69" s="179"/>
      <c r="HJ69" s="179"/>
      <c r="HK69" s="179"/>
      <c r="HL69" s="179"/>
    </row>
    <row r="70" spans="1:220">
      <c r="A70" t="s">
        <v>401</v>
      </c>
      <c r="B70" t="s">
        <v>402</v>
      </c>
      <c r="C70" s="271">
        <v>2500</v>
      </c>
      <c r="D70" s="179">
        <v>0</v>
      </c>
      <c r="E70" s="179"/>
      <c r="F70" s="179"/>
      <c r="G70" s="179"/>
      <c r="H70" s="179"/>
      <c r="I70" s="179"/>
      <c r="J70" s="179"/>
      <c r="K70" s="179"/>
      <c r="L70" s="179"/>
      <c r="M70" s="179"/>
      <c r="N70" s="179"/>
      <c r="O70" s="179"/>
      <c r="P70" s="179"/>
      <c r="Q70" s="179"/>
      <c r="R70" s="179"/>
      <c r="S70" s="179"/>
      <c r="T70" s="179"/>
      <c r="U70" s="179">
        <v>0</v>
      </c>
      <c r="V70" s="179"/>
      <c r="W70" s="179"/>
      <c r="X70" s="179"/>
      <c r="Y70" s="179"/>
      <c r="Z70" s="179">
        <v>0</v>
      </c>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179"/>
      <c r="AY70" s="179"/>
      <c r="AZ70" s="179"/>
      <c r="BA70" s="179"/>
      <c r="BB70" s="179"/>
      <c r="BC70" s="179"/>
      <c r="BD70" s="179"/>
      <c r="BE70" s="179"/>
      <c r="BF70" s="179">
        <v>0</v>
      </c>
      <c r="BG70" s="179"/>
      <c r="BH70" s="179"/>
      <c r="BI70" s="179"/>
      <c r="BJ70" s="179"/>
      <c r="BK70" s="179"/>
      <c r="BL70" s="179"/>
      <c r="BM70" s="179"/>
      <c r="BN70" s="179"/>
      <c r="BO70" s="179"/>
      <c r="BP70" s="179"/>
      <c r="BQ70" s="179"/>
      <c r="BR70" s="179"/>
      <c r="BS70" s="179"/>
      <c r="BT70" s="179">
        <v>0</v>
      </c>
      <c r="BU70" s="179"/>
      <c r="BV70" s="179"/>
      <c r="BW70" s="179"/>
      <c r="BX70" s="179"/>
      <c r="BY70" s="179"/>
      <c r="BZ70" s="179"/>
      <c r="CA70" s="179">
        <v>0</v>
      </c>
      <c r="CB70" s="179"/>
      <c r="CC70" s="179"/>
      <c r="CD70" s="179"/>
      <c r="CE70" s="179"/>
      <c r="CF70" s="179"/>
      <c r="CG70" s="179"/>
      <c r="CH70" s="179"/>
      <c r="CI70" s="179"/>
      <c r="CJ70" s="179"/>
      <c r="CK70" s="179"/>
      <c r="CL70" s="179"/>
      <c r="CM70" s="179"/>
      <c r="CN70" s="179"/>
      <c r="CO70" s="179"/>
      <c r="CP70" s="179"/>
      <c r="CQ70" s="179"/>
      <c r="CR70" s="179"/>
      <c r="CS70" s="179"/>
      <c r="CT70" s="179"/>
      <c r="CU70" s="179">
        <v>2500</v>
      </c>
      <c r="CV70" s="179"/>
      <c r="CW70" s="179"/>
      <c r="CX70" s="179"/>
      <c r="CY70" s="179"/>
      <c r="CZ70" s="179"/>
      <c r="DA70" s="179"/>
      <c r="DB70" s="179"/>
      <c r="DC70" s="179"/>
      <c r="DD70" s="179"/>
      <c r="DE70" s="179"/>
      <c r="DF70" s="179"/>
      <c r="DG70" s="179"/>
      <c r="DH70" s="179">
        <v>2500</v>
      </c>
      <c r="DI70" s="179"/>
      <c r="DJ70" s="179"/>
      <c r="DK70" s="179"/>
      <c r="DL70" s="179"/>
      <c r="DM70" s="179"/>
      <c r="DN70" s="179"/>
      <c r="DO70" s="179"/>
      <c r="DP70" s="179"/>
      <c r="DQ70" s="179"/>
      <c r="DR70" s="179"/>
      <c r="DS70" s="179"/>
      <c r="DT70" s="179"/>
      <c r="DU70" s="179"/>
      <c r="DV70" s="179"/>
      <c r="DW70" s="179"/>
      <c r="DX70" s="179"/>
      <c r="DY70" s="179"/>
      <c r="DZ70" s="179"/>
      <c r="EA70" s="179"/>
      <c r="EB70" s="179"/>
      <c r="EC70" s="179"/>
      <c r="ED70" s="179"/>
      <c r="EE70" s="179"/>
      <c r="EF70" s="179"/>
      <c r="EG70" s="179"/>
      <c r="EH70" s="179"/>
      <c r="EI70" s="179"/>
      <c r="EJ70" s="179"/>
      <c r="EK70" s="179"/>
      <c r="EL70" s="179"/>
      <c r="EM70" s="179">
        <v>0</v>
      </c>
      <c r="EN70" s="179"/>
      <c r="EO70" s="179"/>
      <c r="EP70" s="179"/>
      <c r="EQ70" s="179"/>
      <c r="ER70" s="179"/>
      <c r="ES70" s="179"/>
      <c r="ET70" s="179">
        <v>0</v>
      </c>
      <c r="EU70" s="179"/>
      <c r="EV70" s="179"/>
      <c r="EW70" s="179"/>
      <c r="EX70" s="179"/>
      <c r="EY70" s="179">
        <v>0</v>
      </c>
      <c r="EZ70" s="179"/>
      <c r="FA70" s="179"/>
      <c r="FB70" s="179"/>
      <c r="FC70" s="179"/>
      <c r="FD70" s="179">
        <v>0</v>
      </c>
      <c r="FE70" s="179"/>
      <c r="FF70" s="179"/>
      <c r="FG70" s="179"/>
      <c r="FH70" s="179"/>
      <c r="FI70" s="179">
        <v>0</v>
      </c>
      <c r="FJ70" s="179"/>
      <c r="FK70" s="179"/>
      <c r="FL70" s="179"/>
      <c r="FM70" s="179">
        <v>0</v>
      </c>
      <c r="FN70" s="179"/>
      <c r="FO70" s="179"/>
      <c r="FP70" s="179"/>
      <c r="FQ70" s="179"/>
      <c r="FR70" s="179"/>
      <c r="FS70" s="179">
        <v>0</v>
      </c>
      <c r="FT70" s="179"/>
      <c r="FU70" s="179"/>
      <c r="FV70" s="179"/>
      <c r="FW70" s="179"/>
      <c r="FX70" s="179">
        <v>0</v>
      </c>
      <c r="FY70" s="179"/>
      <c r="FZ70" s="179"/>
      <c r="GA70" s="179"/>
      <c r="GB70" s="179"/>
      <c r="GC70" s="179"/>
      <c r="GD70" s="179"/>
      <c r="GE70" s="179"/>
      <c r="GF70" s="179"/>
      <c r="GG70" s="179"/>
      <c r="GH70" s="179">
        <v>0</v>
      </c>
      <c r="GI70" s="179"/>
      <c r="GJ70" s="179"/>
      <c r="GK70" s="179">
        <v>0</v>
      </c>
      <c r="GL70" s="179"/>
      <c r="GM70" s="179"/>
      <c r="GN70" s="179"/>
      <c r="GO70" s="179"/>
      <c r="GP70" s="179"/>
      <c r="GQ70" s="179"/>
      <c r="GR70" s="179"/>
      <c r="GS70" s="179"/>
      <c r="GT70" s="179"/>
      <c r="GU70" s="179"/>
      <c r="GV70" s="179"/>
      <c r="GW70" s="179"/>
      <c r="GX70" s="179"/>
      <c r="GY70" s="179"/>
      <c r="GZ70" s="179"/>
      <c r="HA70" s="179"/>
      <c r="HB70" s="179"/>
      <c r="HC70" s="179"/>
      <c r="HD70" s="179"/>
      <c r="HE70" s="179"/>
      <c r="HF70" s="179"/>
      <c r="HG70" s="179"/>
      <c r="HH70" s="179"/>
      <c r="HI70" s="179"/>
      <c r="HJ70" s="179">
        <v>0</v>
      </c>
      <c r="HK70" s="179"/>
      <c r="HL70" s="179"/>
    </row>
    <row r="71" spans="1:220">
      <c r="A71" t="s">
        <v>403</v>
      </c>
      <c r="B71" t="s">
        <v>404</v>
      </c>
      <c r="C71" s="271">
        <v>15000</v>
      </c>
      <c r="D71" s="179">
        <v>0</v>
      </c>
      <c r="E71" s="179"/>
      <c r="F71" s="179"/>
      <c r="G71" s="179"/>
      <c r="H71" s="179"/>
      <c r="I71" s="179"/>
      <c r="J71" s="179"/>
      <c r="K71" s="179"/>
      <c r="L71" s="179"/>
      <c r="M71" s="179"/>
      <c r="N71" s="179"/>
      <c r="O71" s="179"/>
      <c r="P71" s="179"/>
      <c r="Q71" s="179"/>
      <c r="R71" s="179"/>
      <c r="S71" s="179"/>
      <c r="T71" s="179"/>
      <c r="U71" s="179">
        <v>0</v>
      </c>
      <c r="V71" s="179"/>
      <c r="W71" s="179"/>
      <c r="X71" s="179"/>
      <c r="Y71" s="179"/>
      <c r="Z71" s="179">
        <v>0</v>
      </c>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79"/>
      <c r="BC71" s="179"/>
      <c r="BD71" s="179"/>
      <c r="BE71" s="179"/>
      <c r="BF71" s="179">
        <v>0</v>
      </c>
      <c r="BG71" s="179"/>
      <c r="BH71" s="179"/>
      <c r="BI71" s="179"/>
      <c r="BJ71" s="179"/>
      <c r="BK71" s="179"/>
      <c r="BL71" s="179"/>
      <c r="BM71" s="179"/>
      <c r="BN71" s="179"/>
      <c r="BO71" s="179"/>
      <c r="BP71" s="179"/>
      <c r="BQ71" s="179"/>
      <c r="BR71" s="179"/>
      <c r="BS71" s="179"/>
      <c r="BT71" s="179">
        <v>0</v>
      </c>
      <c r="BU71" s="179"/>
      <c r="BV71" s="179"/>
      <c r="BW71" s="179"/>
      <c r="BX71" s="179"/>
      <c r="BY71" s="179"/>
      <c r="BZ71" s="179"/>
      <c r="CA71" s="179">
        <v>15000</v>
      </c>
      <c r="CB71" s="179"/>
      <c r="CC71" s="179"/>
      <c r="CD71" s="179"/>
      <c r="CE71" s="179"/>
      <c r="CF71" s="179"/>
      <c r="CG71" s="179">
        <v>15000</v>
      </c>
      <c r="CH71" s="179"/>
      <c r="CI71" s="179"/>
      <c r="CJ71" s="179"/>
      <c r="CK71" s="179"/>
      <c r="CL71" s="179"/>
      <c r="CM71" s="179"/>
      <c r="CN71" s="179"/>
      <c r="CO71" s="179"/>
      <c r="CP71" s="179"/>
      <c r="CQ71" s="179"/>
      <c r="CR71" s="179"/>
      <c r="CS71" s="179"/>
      <c r="CT71" s="179"/>
      <c r="CU71" s="179">
        <v>0</v>
      </c>
      <c r="CV71" s="179"/>
      <c r="CW71" s="179"/>
      <c r="CX71" s="179"/>
      <c r="CY71" s="179"/>
      <c r="CZ71" s="179"/>
      <c r="DA71" s="179"/>
      <c r="DB71" s="179"/>
      <c r="DC71" s="179"/>
      <c r="DD71" s="179"/>
      <c r="DE71" s="179"/>
      <c r="DF71" s="179"/>
      <c r="DG71" s="179"/>
      <c r="DH71" s="179"/>
      <c r="DI71" s="179"/>
      <c r="DJ71" s="179"/>
      <c r="DK71" s="179"/>
      <c r="DL71" s="179"/>
      <c r="DM71" s="179"/>
      <c r="DN71" s="179"/>
      <c r="DO71" s="179"/>
      <c r="DP71" s="179"/>
      <c r="DQ71" s="179"/>
      <c r="DR71" s="179"/>
      <c r="DS71" s="179"/>
      <c r="DT71" s="179"/>
      <c r="DU71" s="179"/>
      <c r="DV71" s="179"/>
      <c r="DW71" s="179"/>
      <c r="DX71" s="179"/>
      <c r="DY71" s="179"/>
      <c r="DZ71" s="179"/>
      <c r="EA71" s="179"/>
      <c r="EB71" s="179"/>
      <c r="EC71" s="179"/>
      <c r="ED71" s="179"/>
      <c r="EE71" s="179"/>
      <c r="EF71" s="179"/>
      <c r="EG71" s="179"/>
      <c r="EH71" s="179"/>
      <c r="EI71" s="179"/>
      <c r="EJ71" s="179"/>
      <c r="EK71" s="179"/>
      <c r="EL71" s="179"/>
      <c r="EM71" s="179">
        <v>0</v>
      </c>
      <c r="EN71" s="179"/>
      <c r="EO71" s="179"/>
      <c r="EP71" s="179"/>
      <c r="EQ71" s="179"/>
      <c r="ER71" s="179"/>
      <c r="ES71" s="179"/>
      <c r="ET71" s="179">
        <v>0</v>
      </c>
      <c r="EU71" s="179"/>
      <c r="EV71" s="179"/>
      <c r="EW71" s="179"/>
      <c r="EX71" s="179"/>
      <c r="EY71" s="179">
        <v>0</v>
      </c>
      <c r="EZ71" s="179"/>
      <c r="FA71" s="179"/>
      <c r="FB71" s="179"/>
      <c r="FC71" s="179"/>
      <c r="FD71" s="179">
        <v>0</v>
      </c>
      <c r="FE71" s="179"/>
      <c r="FF71" s="179"/>
      <c r="FG71" s="179"/>
      <c r="FH71" s="179"/>
      <c r="FI71" s="179">
        <v>0</v>
      </c>
      <c r="FJ71" s="179"/>
      <c r="FK71" s="179"/>
      <c r="FL71" s="179"/>
      <c r="FM71" s="179">
        <v>0</v>
      </c>
      <c r="FN71" s="179"/>
      <c r="FO71" s="179"/>
      <c r="FP71" s="179"/>
      <c r="FQ71" s="179"/>
      <c r="FR71" s="179"/>
      <c r="FS71" s="179">
        <v>0</v>
      </c>
      <c r="FT71" s="179"/>
      <c r="FU71" s="179"/>
      <c r="FV71" s="179"/>
      <c r="FW71" s="179"/>
      <c r="FX71" s="179">
        <v>0</v>
      </c>
      <c r="FY71" s="179"/>
      <c r="FZ71" s="179"/>
      <c r="GA71" s="179"/>
      <c r="GB71" s="179"/>
      <c r="GC71" s="179"/>
      <c r="GD71" s="179"/>
      <c r="GE71" s="179"/>
      <c r="GF71" s="179"/>
      <c r="GG71" s="179"/>
      <c r="GH71" s="179">
        <v>0</v>
      </c>
      <c r="GI71" s="179"/>
      <c r="GJ71" s="179"/>
      <c r="GK71" s="179">
        <v>0</v>
      </c>
      <c r="GL71" s="179"/>
      <c r="GM71" s="179"/>
      <c r="GN71" s="179"/>
      <c r="GO71" s="179"/>
      <c r="GP71" s="179"/>
      <c r="GQ71" s="179"/>
      <c r="GR71" s="179"/>
      <c r="GS71" s="179"/>
      <c r="GT71" s="179"/>
      <c r="GU71" s="179"/>
      <c r="GV71" s="179"/>
      <c r="GW71" s="179"/>
      <c r="GX71" s="179"/>
      <c r="GY71" s="179"/>
      <c r="GZ71" s="179"/>
      <c r="HA71" s="179"/>
      <c r="HB71" s="179"/>
      <c r="HC71" s="179"/>
      <c r="HD71" s="179"/>
      <c r="HE71" s="179"/>
      <c r="HF71" s="179"/>
      <c r="HG71" s="179"/>
      <c r="HH71" s="179"/>
      <c r="HI71" s="179"/>
      <c r="HJ71" s="179">
        <v>0</v>
      </c>
      <c r="HK71" s="179"/>
      <c r="HL71" s="179"/>
    </row>
    <row r="72" spans="1:220">
      <c r="A72" t="s">
        <v>405</v>
      </c>
      <c r="B72" t="s">
        <v>406</v>
      </c>
      <c r="C72" s="271">
        <v>5000</v>
      </c>
      <c r="D72" s="179">
        <v>0</v>
      </c>
      <c r="E72" s="179"/>
      <c r="F72" s="179"/>
      <c r="G72" s="179"/>
      <c r="H72" s="179"/>
      <c r="I72" s="179"/>
      <c r="J72" s="179"/>
      <c r="K72" s="179"/>
      <c r="L72" s="179"/>
      <c r="M72" s="179"/>
      <c r="N72" s="179"/>
      <c r="O72" s="179"/>
      <c r="P72" s="179"/>
      <c r="Q72" s="179"/>
      <c r="R72" s="179"/>
      <c r="S72" s="179"/>
      <c r="T72" s="179"/>
      <c r="U72" s="179">
        <v>0</v>
      </c>
      <c r="V72" s="179"/>
      <c r="W72" s="179"/>
      <c r="X72" s="179"/>
      <c r="Y72" s="179"/>
      <c r="Z72" s="179">
        <v>0</v>
      </c>
      <c r="AA72" s="179"/>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179"/>
      <c r="AX72" s="179"/>
      <c r="AY72" s="179"/>
      <c r="AZ72" s="179"/>
      <c r="BA72" s="179"/>
      <c r="BB72" s="179"/>
      <c r="BC72" s="179"/>
      <c r="BD72" s="179"/>
      <c r="BE72" s="179"/>
      <c r="BF72" s="179">
        <v>0</v>
      </c>
      <c r="BG72" s="179"/>
      <c r="BH72" s="179"/>
      <c r="BI72" s="179"/>
      <c r="BJ72" s="179"/>
      <c r="BK72" s="179"/>
      <c r="BL72" s="179"/>
      <c r="BM72" s="179"/>
      <c r="BN72" s="179"/>
      <c r="BO72" s="179"/>
      <c r="BP72" s="179"/>
      <c r="BQ72" s="179"/>
      <c r="BR72" s="179"/>
      <c r="BS72" s="179"/>
      <c r="BT72" s="179">
        <v>0</v>
      </c>
      <c r="BU72" s="179"/>
      <c r="BV72" s="179"/>
      <c r="BW72" s="179"/>
      <c r="BX72" s="179"/>
      <c r="BY72" s="179"/>
      <c r="BZ72" s="179"/>
      <c r="CA72" s="179">
        <v>0</v>
      </c>
      <c r="CB72" s="179"/>
      <c r="CC72" s="179"/>
      <c r="CD72" s="179"/>
      <c r="CE72" s="179"/>
      <c r="CF72" s="179"/>
      <c r="CG72" s="179"/>
      <c r="CH72" s="179"/>
      <c r="CI72" s="179"/>
      <c r="CJ72" s="179"/>
      <c r="CK72" s="179"/>
      <c r="CL72" s="179"/>
      <c r="CM72" s="179"/>
      <c r="CN72" s="179"/>
      <c r="CO72" s="179"/>
      <c r="CP72" s="179"/>
      <c r="CQ72" s="179"/>
      <c r="CR72" s="179"/>
      <c r="CS72" s="179"/>
      <c r="CT72" s="179"/>
      <c r="CU72" s="179">
        <v>0</v>
      </c>
      <c r="CV72" s="179"/>
      <c r="CW72" s="179"/>
      <c r="CX72" s="179"/>
      <c r="CY72" s="179"/>
      <c r="CZ72" s="179"/>
      <c r="DA72" s="179"/>
      <c r="DB72" s="179"/>
      <c r="DC72" s="179"/>
      <c r="DD72" s="179"/>
      <c r="DE72" s="179"/>
      <c r="DF72" s="179"/>
      <c r="DG72" s="179"/>
      <c r="DH72" s="179"/>
      <c r="DI72" s="179"/>
      <c r="DJ72" s="179"/>
      <c r="DK72" s="179"/>
      <c r="DL72" s="179"/>
      <c r="DM72" s="179"/>
      <c r="DN72" s="179"/>
      <c r="DO72" s="179"/>
      <c r="DP72" s="179"/>
      <c r="DQ72" s="179"/>
      <c r="DR72" s="179"/>
      <c r="DS72" s="179"/>
      <c r="DT72" s="179"/>
      <c r="DU72" s="179"/>
      <c r="DV72" s="179"/>
      <c r="DW72" s="179"/>
      <c r="DX72" s="179"/>
      <c r="DY72" s="179"/>
      <c r="DZ72" s="179"/>
      <c r="EA72" s="179"/>
      <c r="EB72" s="179"/>
      <c r="EC72" s="179"/>
      <c r="ED72" s="179"/>
      <c r="EE72" s="179"/>
      <c r="EF72" s="179"/>
      <c r="EG72" s="179"/>
      <c r="EH72" s="179"/>
      <c r="EI72" s="179"/>
      <c r="EJ72" s="179"/>
      <c r="EK72" s="179"/>
      <c r="EL72" s="179"/>
      <c r="EM72" s="179">
        <v>0</v>
      </c>
      <c r="EN72" s="179"/>
      <c r="EO72" s="179"/>
      <c r="EP72" s="179"/>
      <c r="EQ72" s="179"/>
      <c r="ER72" s="179"/>
      <c r="ES72" s="179"/>
      <c r="ET72" s="179">
        <v>0</v>
      </c>
      <c r="EU72" s="179"/>
      <c r="EV72" s="179"/>
      <c r="EW72" s="179"/>
      <c r="EX72" s="179"/>
      <c r="EY72" s="179">
        <v>0</v>
      </c>
      <c r="EZ72" s="179"/>
      <c r="FA72" s="179"/>
      <c r="FB72" s="179"/>
      <c r="FC72" s="179"/>
      <c r="FD72" s="179">
        <v>0</v>
      </c>
      <c r="FE72" s="179"/>
      <c r="FF72" s="179"/>
      <c r="FG72" s="179"/>
      <c r="FH72" s="179"/>
      <c r="FI72" s="179">
        <v>0</v>
      </c>
      <c r="FJ72" s="179"/>
      <c r="FK72" s="179"/>
      <c r="FL72" s="179"/>
      <c r="FM72" s="179">
        <v>0</v>
      </c>
      <c r="FN72" s="179"/>
      <c r="FO72" s="179"/>
      <c r="FP72" s="179"/>
      <c r="FQ72" s="179"/>
      <c r="FR72" s="179"/>
      <c r="FS72" s="179">
        <v>0</v>
      </c>
      <c r="FT72" s="179"/>
      <c r="FU72" s="179"/>
      <c r="FV72" s="179"/>
      <c r="FW72" s="179"/>
      <c r="FX72" s="179">
        <v>0</v>
      </c>
      <c r="FY72" s="179"/>
      <c r="FZ72" s="179"/>
      <c r="GA72" s="179"/>
      <c r="GB72" s="179"/>
      <c r="GC72" s="179"/>
      <c r="GD72" s="179"/>
      <c r="GE72" s="179"/>
      <c r="GF72" s="179"/>
      <c r="GG72" s="179"/>
      <c r="GH72" s="179">
        <v>0</v>
      </c>
      <c r="GI72" s="179"/>
      <c r="GJ72" s="179"/>
      <c r="GK72" s="179">
        <v>0</v>
      </c>
      <c r="GL72" s="179"/>
      <c r="GM72" s="179"/>
      <c r="GN72" s="179"/>
      <c r="GO72" s="179"/>
      <c r="GP72" s="179"/>
      <c r="GQ72" s="179"/>
      <c r="GR72" s="179"/>
      <c r="GS72" s="179"/>
      <c r="GT72" s="179"/>
      <c r="GU72" s="179"/>
      <c r="GV72" s="179"/>
      <c r="GW72" s="179"/>
      <c r="GX72" s="179"/>
      <c r="GY72" s="179"/>
      <c r="GZ72" s="179"/>
      <c r="HA72" s="179"/>
      <c r="HB72" s="179"/>
      <c r="HC72" s="179"/>
      <c r="HD72" s="179"/>
      <c r="HE72" s="179"/>
      <c r="HF72" s="179"/>
      <c r="HG72" s="179"/>
      <c r="HH72" s="179"/>
      <c r="HI72" s="179"/>
      <c r="HJ72" s="179">
        <v>5000</v>
      </c>
      <c r="HK72" s="179">
        <v>5000</v>
      </c>
      <c r="HL72" s="179"/>
    </row>
    <row r="73" spans="1:220">
      <c r="A73" t="s">
        <v>407</v>
      </c>
      <c r="B73" t="s">
        <v>408</v>
      </c>
      <c r="C73" s="271">
        <v>0</v>
      </c>
      <c r="D73" s="179">
        <v>0</v>
      </c>
      <c r="E73" s="179"/>
      <c r="F73" s="179"/>
      <c r="G73" s="179"/>
      <c r="H73" s="179"/>
      <c r="I73" s="179"/>
      <c r="J73" s="179"/>
      <c r="K73" s="179"/>
      <c r="L73" s="179"/>
      <c r="M73" s="179"/>
      <c r="N73" s="179"/>
      <c r="O73" s="179"/>
      <c r="P73" s="179"/>
      <c r="Q73" s="179"/>
      <c r="R73" s="179"/>
      <c r="S73" s="179"/>
      <c r="T73" s="179"/>
      <c r="U73" s="179">
        <v>0</v>
      </c>
      <c r="V73" s="179"/>
      <c r="W73" s="179"/>
      <c r="X73" s="179"/>
      <c r="Y73" s="179"/>
      <c r="Z73" s="179">
        <v>0</v>
      </c>
      <c r="AA73" s="179"/>
      <c r="AB73" s="179"/>
      <c r="AC73" s="179"/>
      <c r="AD73" s="179"/>
      <c r="AE73" s="179"/>
      <c r="AF73" s="179"/>
      <c r="AG73" s="179"/>
      <c r="AH73" s="179"/>
      <c r="AI73" s="179"/>
      <c r="AJ73" s="179"/>
      <c r="AK73" s="179"/>
      <c r="AL73" s="179"/>
      <c r="AM73" s="179"/>
      <c r="AN73" s="179"/>
      <c r="AO73" s="179"/>
      <c r="AP73" s="179"/>
      <c r="AQ73" s="179"/>
      <c r="AR73" s="179"/>
      <c r="AS73" s="179"/>
      <c r="AT73" s="179"/>
      <c r="AU73" s="179"/>
      <c r="AV73" s="179"/>
      <c r="AW73" s="179"/>
      <c r="AX73" s="179"/>
      <c r="AY73" s="179"/>
      <c r="AZ73" s="179"/>
      <c r="BA73" s="179"/>
      <c r="BB73" s="179"/>
      <c r="BC73" s="179"/>
      <c r="BD73" s="179"/>
      <c r="BE73" s="179"/>
      <c r="BF73" s="179">
        <v>0</v>
      </c>
      <c r="BG73" s="179"/>
      <c r="BH73" s="179"/>
      <c r="BI73" s="179"/>
      <c r="BJ73" s="179"/>
      <c r="BK73" s="179"/>
      <c r="BL73" s="179"/>
      <c r="BM73" s="179"/>
      <c r="BN73" s="179"/>
      <c r="BO73" s="179"/>
      <c r="BP73" s="179"/>
      <c r="BQ73" s="179"/>
      <c r="BR73" s="179"/>
      <c r="BS73" s="179"/>
      <c r="BT73" s="179">
        <v>0</v>
      </c>
      <c r="BU73" s="179"/>
      <c r="BV73" s="179"/>
      <c r="BW73" s="179"/>
      <c r="BX73" s="179"/>
      <c r="BY73" s="179"/>
      <c r="BZ73" s="179"/>
      <c r="CA73" s="179">
        <v>0</v>
      </c>
      <c r="CB73" s="179"/>
      <c r="CC73" s="179"/>
      <c r="CD73" s="179"/>
      <c r="CE73" s="179"/>
      <c r="CF73" s="179"/>
      <c r="CG73" s="179"/>
      <c r="CH73" s="179"/>
      <c r="CI73" s="179"/>
      <c r="CJ73" s="179"/>
      <c r="CK73" s="179"/>
      <c r="CL73" s="179"/>
      <c r="CM73" s="179"/>
      <c r="CN73" s="179"/>
      <c r="CO73" s="179"/>
      <c r="CP73" s="179"/>
      <c r="CQ73" s="179"/>
      <c r="CR73" s="179"/>
      <c r="CS73" s="179"/>
      <c r="CT73" s="179"/>
      <c r="CU73" s="179">
        <v>0</v>
      </c>
      <c r="CV73" s="179"/>
      <c r="CW73" s="179"/>
      <c r="CX73" s="179"/>
      <c r="CY73" s="179"/>
      <c r="CZ73" s="179"/>
      <c r="DA73" s="179"/>
      <c r="DB73" s="179"/>
      <c r="DC73" s="179"/>
      <c r="DD73" s="179"/>
      <c r="DE73" s="179"/>
      <c r="DF73" s="179"/>
      <c r="DG73" s="179"/>
      <c r="DH73" s="179"/>
      <c r="DI73" s="179"/>
      <c r="DJ73" s="179"/>
      <c r="DK73" s="179"/>
      <c r="DL73" s="179"/>
      <c r="DM73" s="179"/>
      <c r="DN73" s="179"/>
      <c r="DO73" s="179"/>
      <c r="DP73" s="179"/>
      <c r="DQ73" s="179"/>
      <c r="DR73" s="179"/>
      <c r="DS73" s="179"/>
      <c r="DT73" s="179"/>
      <c r="DU73" s="179"/>
      <c r="DV73" s="179"/>
      <c r="DW73" s="179"/>
      <c r="DX73" s="179"/>
      <c r="DY73" s="179"/>
      <c r="DZ73" s="179"/>
      <c r="EA73" s="179"/>
      <c r="EB73" s="179"/>
      <c r="EC73" s="179"/>
      <c r="ED73" s="179"/>
      <c r="EE73" s="179"/>
      <c r="EF73" s="179"/>
      <c r="EG73" s="179"/>
      <c r="EH73" s="179"/>
      <c r="EI73" s="179"/>
      <c r="EJ73" s="179"/>
      <c r="EK73" s="179"/>
      <c r="EL73" s="179"/>
      <c r="EM73" s="179">
        <v>0</v>
      </c>
      <c r="EN73" s="179"/>
      <c r="EO73" s="179"/>
      <c r="EP73" s="179"/>
      <c r="EQ73" s="179"/>
      <c r="ER73" s="179"/>
      <c r="ES73" s="179"/>
      <c r="ET73" s="179">
        <v>0</v>
      </c>
      <c r="EU73" s="179"/>
      <c r="EV73" s="179"/>
      <c r="EW73" s="179"/>
      <c r="EX73" s="179"/>
      <c r="EY73" s="179">
        <v>0</v>
      </c>
      <c r="EZ73" s="179"/>
      <c r="FA73" s="179"/>
      <c r="FB73" s="179"/>
      <c r="FC73" s="179"/>
      <c r="FD73" s="179">
        <v>0</v>
      </c>
      <c r="FE73" s="179"/>
      <c r="FF73" s="179"/>
      <c r="FG73" s="179"/>
      <c r="FH73" s="179"/>
      <c r="FI73" s="179">
        <v>0</v>
      </c>
      <c r="FJ73" s="179"/>
      <c r="FK73" s="179"/>
      <c r="FL73" s="179"/>
      <c r="FM73" s="179">
        <v>0</v>
      </c>
      <c r="FN73" s="179"/>
      <c r="FO73" s="179"/>
      <c r="FP73" s="179"/>
      <c r="FQ73" s="179"/>
      <c r="FR73" s="179"/>
      <c r="FS73" s="179">
        <v>0</v>
      </c>
      <c r="FT73" s="179"/>
      <c r="FU73" s="179"/>
      <c r="FV73" s="179"/>
      <c r="FW73" s="179"/>
      <c r="FX73" s="179">
        <v>0</v>
      </c>
      <c r="FY73" s="179"/>
      <c r="FZ73" s="179"/>
      <c r="GA73" s="179"/>
      <c r="GB73" s="179"/>
      <c r="GC73" s="179"/>
      <c r="GD73" s="179"/>
      <c r="GE73" s="179"/>
      <c r="GF73" s="179"/>
      <c r="GG73" s="179"/>
      <c r="GH73" s="179">
        <v>0</v>
      </c>
      <c r="GI73" s="179"/>
      <c r="GJ73" s="179"/>
      <c r="GK73" s="179">
        <v>0</v>
      </c>
      <c r="GL73" s="179"/>
      <c r="GM73" s="179"/>
      <c r="GN73" s="179"/>
      <c r="GO73" s="179"/>
      <c r="GP73" s="179"/>
      <c r="GQ73" s="179"/>
      <c r="GR73" s="179"/>
      <c r="GS73" s="179"/>
      <c r="GT73" s="179"/>
      <c r="GU73" s="179"/>
      <c r="GV73" s="179"/>
      <c r="GW73" s="179"/>
      <c r="GX73" s="179"/>
      <c r="GY73" s="179"/>
      <c r="GZ73" s="179"/>
      <c r="HA73" s="179"/>
      <c r="HB73" s="179"/>
      <c r="HC73" s="179"/>
      <c r="HD73" s="179"/>
      <c r="HE73" s="179"/>
      <c r="HF73" s="179"/>
      <c r="HG73" s="179"/>
      <c r="HH73" s="179"/>
      <c r="HI73" s="179"/>
      <c r="HJ73" s="179">
        <v>0</v>
      </c>
      <c r="HK73" s="179"/>
      <c r="HL73" s="179"/>
    </row>
    <row r="74" spans="1:220">
      <c r="A74" t="s">
        <v>409</v>
      </c>
      <c r="B74" t="s">
        <v>410</v>
      </c>
      <c r="C74" s="271">
        <v>42420</v>
      </c>
      <c r="D74" s="179">
        <v>0</v>
      </c>
      <c r="E74" s="179"/>
      <c r="F74" s="179"/>
      <c r="G74" s="179"/>
      <c r="H74" s="179"/>
      <c r="I74" s="179"/>
      <c r="J74" s="179"/>
      <c r="K74" s="179"/>
      <c r="L74" s="179"/>
      <c r="M74" s="179"/>
      <c r="N74" s="179"/>
      <c r="O74" s="179"/>
      <c r="P74" s="179"/>
      <c r="Q74" s="179"/>
      <c r="R74" s="179"/>
      <c r="S74" s="179"/>
      <c r="T74" s="179"/>
      <c r="U74" s="179">
        <v>0</v>
      </c>
      <c r="V74" s="179"/>
      <c r="W74" s="179"/>
      <c r="X74" s="179"/>
      <c r="Y74" s="179"/>
      <c r="Z74" s="179">
        <v>0</v>
      </c>
      <c r="AA74" s="179"/>
      <c r="AB74" s="179"/>
      <c r="AC74" s="179"/>
      <c r="AD74" s="179"/>
      <c r="AE74" s="179"/>
      <c r="AF74" s="179"/>
      <c r="AG74" s="179"/>
      <c r="AH74" s="179"/>
      <c r="AI74" s="179"/>
      <c r="AJ74" s="179"/>
      <c r="AK74" s="179"/>
      <c r="AL74" s="179"/>
      <c r="AM74" s="179"/>
      <c r="AN74" s="179"/>
      <c r="AO74" s="179"/>
      <c r="AP74" s="179"/>
      <c r="AQ74" s="179"/>
      <c r="AR74" s="179"/>
      <c r="AS74" s="179"/>
      <c r="AT74" s="179"/>
      <c r="AU74" s="179"/>
      <c r="AV74" s="179"/>
      <c r="AW74" s="179"/>
      <c r="AX74" s="179"/>
      <c r="AY74" s="179"/>
      <c r="AZ74" s="179"/>
      <c r="BA74" s="179"/>
      <c r="BB74" s="179"/>
      <c r="BC74" s="179"/>
      <c r="BD74" s="179"/>
      <c r="BE74" s="179"/>
      <c r="BF74" s="179">
        <v>1800</v>
      </c>
      <c r="BG74" s="179">
        <v>1800</v>
      </c>
      <c r="BH74" s="179"/>
      <c r="BI74" s="179"/>
      <c r="BJ74" s="179"/>
      <c r="BK74" s="179"/>
      <c r="BL74" s="179"/>
      <c r="BM74" s="179"/>
      <c r="BN74" s="179"/>
      <c r="BO74" s="179"/>
      <c r="BP74" s="179"/>
      <c r="BQ74" s="179"/>
      <c r="BR74" s="179"/>
      <c r="BS74" s="179"/>
      <c r="BT74" s="179">
        <v>0</v>
      </c>
      <c r="BU74" s="179"/>
      <c r="BV74" s="179"/>
      <c r="BW74" s="179"/>
      <c r="BX74" s="179"/>
      <c r="BY74" s="179"/>
      <c r="BZ74" s="179"/>
      <c r="CA74" s="179">
        <v>0</v>
      </c>
      <c r="CB74" s="179"/>
      <c r="CC74" s="179"/>
      <c r="CD74" s="179"/>
      <c r="CE74" s="179"/>
      <c r="CF74" s="179"/>
      <c r="CG74" s="179"/>
      <c r="CH74" s="179"/>
      <c r="CI74" s="179"/>
      <c r="CJ74" s="179"/>
      <c r="CK74" s="179"/>
      <c r="CL74" s="179"/>
      <c r="CM74" s="179"/>
      <c r="CN74" s="179"/>
      <c r="CO74" s="179"/>
      <c r="CP74" s="179"/>
      <c r="CQ74" s="179"/>
      <c r="CR74" s="179"/>
      <c r="CS74" s="179"/>
      <c r="CT74" s="179"/>
      <c r="CU74" s="179">
        <v>40620</v>
      </c>
      <c r="CV74" s="179"/>
      <c r="CW74" s="179"/>
      <c r="CX74" s="179"/>
      <c r="CY74" s="179"/>
      <c r="CZ74" s="179"/>
      <c r="DA74" s="179"/>
      <c r="DB74" s="179"/>
      <c r="DC74" s="179"/>
      <c r="DD74" s="179"/>
      <c r="DE74" s="179"/>
      <c r="DF74" s="179"/>
      <c r="DG74" s="179"/>
      <c r="DH74" s="179">
        <v>2600</v>
      </c>
      <c r="DI74" s="179"/>
      <c r="DJ74" s="179"/>
      <c r="DK74" s="179"/>
      <c r="DL74" s="179"/>
      <c r="DM74" s="179">
        <v>400</v>
      </c>
      <c r="DN74" s="179"/>
      <c r="DO74" s="179"/>
      <c r="DP74" s="179"/>
      <c r="DQ74" s="179"/>
      <c r="DR74" s="179"/>
      <c r="DS74" s="179"/>
      <c r="DT74" s="179"/>
      <c r="DU74" s="179"/>
      <c r="DV74" s="179"/>
      <c r="DW74" s="179">
        <v>8400</v>
      </c>
      <c r="DX74" s="179"/>
      <c r="DY74" s="179">
        <v>150</v>
      </c>
      <c r="DZ74" s="179"/>
      <c r="EA74" s="179"/>
      <c r="EB74" s="179"/>
      <c r="EC74" s="179">
        <v>11950</v>
      </c>
      <c r="ED74" s="179"/>
      <c r="EE74" s="179"/>
      <c r="EF74" s="179"/>
      <c r="EG74" s="179">
        <v>16000</v>
      </c>
      <c r="EH74" s="179"/>
      <c r="EI74" s="179"/>
      <c r="EJ74" s="179"/>
      <c r="EK74" s="179">
        <v>1120</v>
      </c>
      <c r="EL74" s="179"/>
      <c r="EM74" s="179">
        <v>0</v>
      </c>
      <c r="EN74" s="179"/>
      <c r="EO74" s="179"/>
      <c r="EP74" s="179"/>
      <c r="EQ74" s="179"/>
      <c r="ER74" s="179"/>
      <c r="ES74" s="179"/>
      <c r="ET74" s="179">
        <v>0</v>
      </c>
      <c r="EU74" s="179"/>
      <c r="EV74" s="179"/>
      <c r="EW74" s="179"/>
      <c r="EX74" s="179"/>
      <c r="EY74" s="179">
        <v>0</v>
      </c>
      <c r="EZ74" s="179"/>
      <c r="FA74" s="179"/>
      <c r="FB74" s="179"/>
      <c r="FC74" s="179"/>
      <c r="FD74" s="179">
        <v>0</v>
      </c>
      <c r="FE74" s="179"/>
      <c r="FF74" s="179"/>
      <c r="FG74" s="179"/>
      <c r="FH74" s="179"/>
      <c r="FI74" s="179">
        <v>0</v>
      </c>
      <c r="FJ74" s="179"/>
      <c r="FK74" s="179"/>
      <c r="FL74" s="179"/>
      <c r="FM74" s="179">
        <v>0</v>
      </c>
      <c r="FN74" s="179"/>
      <c r="FO74" s="179"/>
      <c r="FP74" s="179"/>
      <c r="FQ74" s="179"/>
      <c r="FR74" s="179"/>
      <c r="FS74" s="179">
        <v>0</v>
      </c>
      <c r="FT74" s="179"/>
      <c r="FU74" s="179"/>
      <c r="FV74" s="179"/>
      <c r="FW74" s="179"/>
      <c r="FX74" s="179">
        <v>0</v>
      </c>
      <c r="FY74" s="179"/>
      <c r="FZ74" s="179"/>
      <c r="GA74" s="179"/>
      <c r="GB74" s="179"/>
      <c r="GC74" s="179"/>
      <c r="GD74" s="179"/>
      <c r="GE74" s="179"/>
      <c r="GF74" s="179"/>
      <c r="GG74" s="179"/>
      <c r="GH74" s="179">
        <v>0</v>
      </c>
      <c r="GI74" s="179"/>
      <c r="GJ74" s="179"/>
      <c r="GK74" s="179">
        <v>0</v>
      </c>
      <c r="GL74" s="179"/>
      <c r="GM74" s="179"/>
      <c r="GN74" s="179"/>
      <c r="GO74" s="179"/>
      <c r="GP74" s="179"/>
      <c r="GQ74" s="179"/>
      <c r="GR74" s="179"/>
      <c r="GS74" s="179"/>
      <c r="GT74" s="179"/>
      <c r="GU74" s="179"/>
      <c r="GV74" s="179"/>
      <c r="GW74" s="179"/>
      <c r="GX74" s="179"/>
      <c r="GY74" s="179"/>
      <c r="GZ74" s="179"/>
      <c r="HA74" s="179"/>
      <c r="HB74" s="179"/>
      <c r="HC74" s="179"/>
      <c r="HD74" s="179"/>
      <c r="HE74" s="179"/>
      <c r="HF74" s="179"/>
      <c r="HG74" s="179"/>
      <c r="HH74" s="179"/>
      <c r="HI74" s="179"/>
      <c r="HJ74" s="179">
        <v>0</v>
      </c>
      <c r="HK74" s="179"/>
      <c r="HL74" s="179"/>
    </row>
    <row r="75" spans="1:220">
      <c r="A75" t="s">
        <v>411</v>
      </c>
      <c r="B75" t="s">
        <v>412</v>
      </c>
      <c r="C75" s="271">
        <v>188705</v>
      </c>
      <c r="D75" s="179">
        <v>0</v>
      </c>
      <c r="E75" s="179"/>
      <c r="F75" s="179"/>
      <c r="G75" s="179"/>
      <c r="H75" s="179"/>
      <c r="I75" s="179"/>
      <c r="J75" s="179"/>
      <c r="K75" s="179"/>
      <c r="L75" s="179"/>
      <c r="M75" s="179"/>
      <c r="N75" s="179"/>
      <c r="O75" s="179"/>
      <c r="P75" s="179"/>
      <c r="Q75" s="179"/>
      <c r="R75" s="179"/>
      <c r="S75" s="179"/>
      <c r="T75" s="179"/>
      <c r="U75" s="179">
        <v>0</v>
      </c>
      <c r="V75" s="179"/>
      <c r="W75" s="179"/>
      <c r="X75" s="179"/>
      <c r="Y75" s="179"/>
      <c r="Z75" s="179">
        <v>188705</v>
      </c>
      <c r="AA75" s="179"/>
      <c r="AB75" s="179"/>
      <c r="AC75" s="179"/>
      <c r="AD75" s="179"/>
      <c r="AE75" s="179">
        <v>60000</v>
      </c>
      <c r="AF75" s="179"/>
      <c r="AG75" s="179"/>
      <c r="AH75" s="179"/>
      <c r="AI75" s="179"/>
      <c r="AJ75" s="179"/>
      <c r="AK75" s="179">
        <v>12000</v>
      </c>
      <c r="AL75" s="179">
        <v>16000</v>
      </c>
      <c r="AM75" s="179">
        <v>11375</v>
      </c>
      <c r="AN75" s="179">
        <v>5000</v>
      </c>
      <c r="AO75" s="179">
        <v>60000</v>
      </c>
      <c r="AP75" s="179">
        <v>20000</v>
      </c>
      <c r="AQ75" s="179"/>
      <c r="AR75" s="179"/>
      <c r="AS75" s="179"/>
      <c r="AT75" s="179"/>
      <c r="AU75" s="179"/>
      <c r="AV75" s="179"/>
      <c r="AW75" s="179"/>
      <c r="AX75" s="179"/>
      <c r="AY75" s="179"/>
      <c r="AZ75" s="179">
        <v>3000</v>
      </c>
      <c r="BA75" s="179"/>
      <c r="BB75" s="179"/>
      <c r="BC75" s="179"/>
      <c r="BD75" s="179"/>
      <c r="BE75" s="179">
        <v>1330</v>
      </c>
      <c r="BF75" s="179">
        <v>0</v>
      </c>
      <c r="BG75" s="179"/>
      <c r="BH75" s="179"/>
      <c r="BI75" s="179"/>
      <c r="BJ75" s="179"/>
      <c r="BK75" s="179"/>
      <c r="BL75" s="179"/>
      <c r="BM75" s="179"/>
      <c r="BN75" s="179"/>
      <c r="BO75" s="179"/>
      <c r="BP75" s="179"/>
      <c r="BQ75" s="179"/>
      <c r="BR75" s="179"/>
      <c r="BS75" s="179"/>
      <c r="BT75" s="179">
        <v>0</v>
      </c>
      <c r="BU75" s="179"/>
      <c r="BV75" s="179"/>
      <c r="BW75" s="179"/>
      <c r="BX75" s="179"/>
      <c r="BY75" s="179"/>
      <c r="BZ75" s="179"/>
      <c r="CA75" s="179">
        <v>0</v>
      </c>
      <c r="CB75" s="179"/>
      <c r="CC75" s="179"/>
      <c r="CD75" s="179"/>
      <c r="CE75" s="179"/>
      <c r="CF75" s="179"/>
      <c r="CG75" s="179"/>
      <c r="CH75" s="179"/>
      <c r="CI75" s="179"/>
      <c r="CJ75" s="179"/>
      <c r="CK75" s="179"/>
      <c r="CL75" s="179"/>
      <c r="CM75" s="179"/>
      <c r="CN75" s="179"/>
      <c r="CO75" s="179"/>
      <c r="CP75" s="179"/>
      <c r="CQ75" s="179"/>
      <c r="CR75" s="179"/>
      <c r="CS75" s="179"/>
      <c r="CT75" s="179"/>
      <c r="CU75" s="179">
        <v>0</v>
      </c>
      <c r="CV75" s="179"/>
      <c r="CW75" s="179"/>
      <c r="CX75" s="179"/>
      <c r="CY75" s="179"/>
      <c r="CZ75" s="179"/>
      <c r="DA75" s="179"/>
      <c r="DB75" s="179"/>
      <c r="DC75" s="179"/>
      <c r="DD75" s="179"/>
      <c r="DE75" s="179"/>
      <c r="DF75" s="179"/>
      <c r="DG75" s="179"/>
      <c r="DH75" s="179"/>
      <c r="DI75" s="179"/>
      <c r="DJ75" s="179"/>
      <c r="DK75" s="179"/>
      <c r="DL75" s="179"/>
      <c r="DM75" s="179"/>
      <c r="DN75" s="179"/>
      <c r="DO75" s="179"/>
      <c r="DP75" s="179"/>
      <c r="DQ75" s="179"/>
      <c r="DR75" s="179"/>
      <c r="DS75" s="179"/>
      <c r="DT75" s="179"/>
      <c r="DU75" s="179"/>
      <c r="DV75" s="179"/>
      <c r="DW75" s="179"/>
      <c r="DX75" s="179"/>
      <c r="DY75" s="179"/>
      <c r="DZ75" s="179"/>
      <c r="EA75" s="179"/>
      <c r="EB75" s="179"/>
      <c r="EC75" s="179"/>
      <c r="ED75" s="179"/>
      <c r="EE75" s="179"/>
      <c r="EF75" s="179"/>
      <c r="EG75" s="179"/>
      <c r="EH75" s="179"/>
      <c r="EI75" s="179"/>
      <c r="EJ75" s="179"/>
      <c r="EK75" s="179"/>
      <c r="EL75" s="179"/>
      <c r="EM75" s="179">
        <v>0</v>
      </c>
      <c r="EN75" s="179"/>
      <c r="EO75" s="179"/>
      <c r="EP75" s="179"/>
      <c r="EQ75" s="179"/>
      <c r="ER75" s="179"/>
      <c r="ES75" s="179"/>
      <c r="ET75" s="179">
        <v>0</v>
      </c>
      <c r="EU75" s="179"/>
      <c r="EV75" s="179"/>
      <c r="EW75" s="179"/>
      <c r="EX75" s="179"/>
      <c r="EY75" s="179">
        <v>0</v>
      </c>
      <c r="EZ75" s="179"/>
      <c r="FA75" s="179"/>
      <c r="FB75" s="179"/>
      <c r="FC75" s="179"/>
      <c r="FD75" s="179">
        <v>0</v>
      </c>
      <c r="FE75" s="179"/>
      <c r="FF75" s="179"/>
      <c r="FG75" s="179"/>
      <c r="FH75" s="179"/>
      <c r="FI75" s="179">
        <v>0</v>
      </c>
      <c r="FJ75" s="179"/>
      <c r="FK75" s="179"/>
      <c r="FL75" s="179"/>
      <c r="FM75" s="179">
        <v>0</v>
      </c>
      <c r="FN75" s="179"/>
      <c r="FO75" s="179"/>
      <c r="FP75" s="179"/>
      <c r="FQ75" s="179"/>
      <c r="FR75" s="179"/>
      <c r="FS75" s="179">
        <v>0</v>
      </c>
      <c r="FT75" s="179"/>
      <c r="FU75" s="179"/>
      <c r="FV75" s="179"/>
      <c r="FW75" s="179"/>
      <c r="FX75" s="179">
        <v>0</v>
      </c>
      <c r="FY75" s="179"/>
      <c r="FZ75" s="179"/>
      <c r="GA75" s="179"/>
      <c r="GB75" s="179"/>
      <c r="GC75" s="179"/>
      <c r="GD75" s="179"/>
      <c r="GE75" s="179"/>
      <c r="GF75" s="179"/>
      <c r="GG75" s="179"/>
      <c r="GH75" s="179">
        <v>0</v>
      </c>
      <c r="GI75" s="179"/>
      <c r="GJ75" s="179"/>
      <c r="GK75" s="179">
        <v>0</v>
      </c>
      <c r="GL75" s="179"/>
      <c r="GM75" s="179"/>
      <c r="GN75" s="179"/>
      <c r="GO75" s="179"/>
      <c r="GP75" s="179"/>
      <c r="GQ75" s="179"/>
      <c r="GR75" s="179"/>
      <c r="GS75" s="179"/>
      <c r="GT75" s="179"/>
      <c r="GU75" s="179"/>
      <c r="GV75" s="179"/>
      <c r="GW75" s="179"/>
      <c r="GX75" s="179"/>
      <c r="GY75" s="179"/>
      <c r="GZ75" s="179"/>
      <c r="HA75" s="179"/>
      <c r="HB75" s="179"/>
      <c r="HC75" s="179"/>
      <c r="HD75" s="179"/>
      <c r="HE75" s="179"/>
      <c r="HF75" s="179"/>
      <c r="HG75" s="179"/>
      <c r="HH75" s="179"/>
      <c r="HI75" s="179"/>
      <c r="HJ75" s="179">
        <v>0</v>
      </c>
      <c r="HK75" s="179"/>
      <c r="HL75" s="179"/>
    </row>
    <row r="76" spans="1:220">
      <c r="A76" t="s">
        <v>413</v>
      </c>
      <c r="B76" t="s">
        <v>414</v>
      </c>
      <c r="C76" s="271">
        <v>36000</v>
      </c>
      <c r="D76" s="179">
        <v>0</v>
      </c>
      <c r="E76" s="179"/>
      <c r="F76" s="179"/>
      <c r="G76" s="179"/>
      <c r="H76" s="179"/>
      <c r="I76" s="179"/>
      <c r="J76" s="179"/>
      <c r="K76" s="179"/>
      <c r="L76" s="179"/>
      <c r="M76" s="179"/>
      <c r="N76" s="179"/>
      <c r="O76" s="179"/>
      <c r="P76" s="179"/>
      <c r="Q76" s="179"/>
      <c r="R76" s="179"/>
      <c r="S76" s="179"/>
      <c r="T76" s="179"/>
      <c r="U76" s="179">
        <v>0</v>
      </c>
      <c r="V76" s="179"/>
      <c r="W76" s="179"/>
      <c r="X76" s="179"/>
      <c r="Y76" s="179"/>
      <c r="Z76" s="179">
        <v>18000</v>
      </c>
      <c r="AA76" s="179"/>
      <c r="AB76" s="179"/>
      <c r="AC76" s="179"/>
      <c r="AD76" s="179"/>
      <c r="AE76" s="179"/>
      <c r="AF76" s="179"/>
      <c r="AG76" s="179"/>
      <c r="AH76" s="179"/>
      <c r="AI76" s="179"/>
      <c r="AJ76" s="179"/>
      <c r="AK76" s="179">
        <v>5000</v>
      </c>
      <c r="AL76" s="179">
        <v>5000</v>
      </c>
      <c r="AM76" s="179">
        <v>5000</v>
      </c>
      <c r="AN76" s="179"/>
      <c r="AO76" s="179"/>
      <c r="AP76" s="179"/>
      <c r="AQ76" s="179"/>
      <c r="AR76" s="179"/>
      <c r="AS76" s="179"/>
      <c r="AT76" s="179"/>
      <c r="AU76" s="179"/>
      <c r="AV76" s="179"/>
      <c r="AW76" s="179"/>
      <c r="AX76" s="179"/>
      <c r="AY76" s="179"/>
      <c r="AZ76" s="179">
        <v>3000</v>
      </c>
      <c r="BA76" s="179"/>
      <c r="BB76" s="179"/>
      <c r="BC76" s="179"/>
      <c r="BD76" s="179"/>
      <c r="BE76" s="179"/>
      <c r="BF76" s="179">
        <v>0</v>
      </c>
      <c r="BG76" s="179"/>
      <c r="BH76" s="179"/>
      <c r="BI76" s="179"/>
      <c r="BJ76" s="179"/>
      <c r="BK76" s="179"/>
      <c r="BL76" s="179"/>
      <c r="BM76" s="179"/>
      <c r="BN76" s="179"/>
      <c r="BO76" s="179"/>
      <c r="BP76" s="179"/>
      <c r="BQ76" s="179"/>
      <c r="BR76" s="179"/>
      <c r="BS76" s="179"/>
      <c r="BT76" s="179">
        <v>0</v>
      </c>
      <c r="BU76" s="179"/>
      <c r="BV76" s="179"/>
      <c r="BW76" s="179"/>
      <c r="BX76" s="179"/>
      <c r="BY76" s="179"/>
      <c r="BZ76" s="179"/>
      <c r="CA76" s="179">
        <v>0</v>
      </c>
      <c r="CB76" s="179"/>
      <c r="CC76" s="179"/>
      <c r="CD76" s="179"/>
      <c r="CE76" s="179"/>
      <c r="CF76" s="179"/>
      <c r="CG76" s="179"/>
      <c r="CH76" s="179"/>
      <c r="CI76" s="179"/>
      <c r="CJ76" s="179"/>
      <c r="CK76" s="179"/>
      <c r="CL76" s="179"/>
      <c r="CM76" s="179"/>
      <c r="CN76" s="179"/>
      <c r="CO76" s="179"/>
      <c r="CP76" s="179"/>
      <c r="CQ76" s="179"/>
      <c r="CR76" s="179"/>
      <c r="CS76" s="179"/>
      <c r="CT76" s="179"/>
      <c r="CU76" s="179">
        <v>0</v>
      </c>
      <c r="CV76" s="179"/>
      <c r="CW76" s="179"/>
      <c r="CX76" s="179"/>
      <c r="CY76" s="179"/>
      <c r="CZ76" s="179"/>
      <c r="DA76" s="179"/>
      <c r="DB76" s="179"/>
      <c r="DC76" s="179"/>
      <c r="DD76" s="179"/>
      <c r="DE76" s="179"/>
      <c r="DF76" s="179"/>
      <c r="DG76" s="179"/>
      <c r="DH76" s="179"/>
      <c r="DI76" s="179"/>
      <c r="DJ76" s="179"/>
      <c r="DK76" s="179"/>
      <c r="DL76" s="179"/>
      <c r="DM76" s="179"/>
      <c r="DN76" s="179"/>
      <c r="DO76" s="179"/>
      <c r="DP76" s="179"/>
      <c r="DQ76" s="179"/>
      <c r="DR76" s="179"/>
      <c r="DS76" s="179"/>
      <c r="DT76" s="179"/>
      <c r="DU76" s="179"/>
      <c r="DV76" s="179"/>
      <c r="DW76" s="179"/>
      <c r="DX76" s="179"/>
      <c r="DY76" s="179"/>
      <c r="DZ76" s="179"/>
      <c r="EA76" s="179"/>
      <c r="EB76" s="179"/>
      <c r="EC76" s="179"/>
      <c r="ED76" s="179"/>
      <c r="EE76" s="179"/>
      <c r="EF76" s="179"/>
      <c r="EG76" s="179"/>
      <c r="EH76" s="179"/>
      <c r="EI76" s="179"/>
      <c r="EJ76" s="179"/>
      <c r="EK76" s="179"/>
      <c r="EL76" s="179"/>
      <c r="EM76" s="179">
        <v>0</v>
      </c>
      <c r="EN76" s="179"/>
      <c r="EO76" s="179"/>
      <c r="EP76" s="179"/>
      <c r="EQ76" s="179"/>
      <c r="ER76" s="179"/>
      <c r="ES76" s="179"/>
      <c r="ET76" s="179">
        <v>0</v>
      </c>
      <c r="EU76" s="179"/>
      <c r="EV76" s="179"/>
      <c r="EW76" s="179"/>
      <c r="EX76" s="179"/>
      <c r="EY76" s="179">
        <v>0</v>
      </c>
      <c r="EZ76" s="179"/>
      <c r="FA76" s="179"/>
      <c r="FB76" s="179"/>
      <c r="FC76" s="179"/>
      <c r="FD76" s="179">
        <v>0</v>
      </c>
      <c r="FE76" s="179"/>
      <c r="FF76" s="179"/>
      <c r="FG76" s="179"/>
      <c r="FH76" s="179"/>
      <c r="FI76" s="179">
        <v>0</v>
      </c>
      <c r="FJ76" s="179"/>
      <c r="FK76" s="179"/>
      <c r="FL76" s="179"/>
      <c r="FM76" s="179">
        <v>0</v>
      </c>
      <c r="FN76" s="179"/>
      <c r="FO76" s="179"/>
      <c r="FP76" s="179"/>
      <c r="FQ76" s="179"/>
      <c r="FR76" s="179"/>
      <c r="FS76" s="179">
        <v>0</v>
      </c>
      <c r="FT76" s="179"/>
      <c r="FU76" s="179"/>
      <c r="FV76" s="179"/>
      <c r="FW76" s="179"/>
      <c r="FX76" s="179">
        <v>18000</v>
      </c>
      <c r="FY76" s="179"/>
      <c r="FZ76" s="179"/>
      <c r="GA76" s="179"/>
      <c r="GB76" s="179">
        <v>18000</v>
      </c>
      <c r="GC76" s="179"/>
      <c r="GD76" s="179"/>
      <c r="GE76" s="179"/>
      <c r="GF76" s="179"/>
      <c r="GG76" s="179"/>
      <c r="GH76" s="179">
        <v>0</v>
      </c>
      <c r="GI76" s="179"/>
      <c r="GJ76" s="179"/>
      <c r="GK76" s="179">
        <v>0</v>
      </c>
      <c r="GL76" s="179"/>
      <c r="GM76" s="179"/>
      <c r="GN76" s="179"/>
      <c r="GO76" s="179"/>
      <c r="GP76" s="179"/>
      <c r="GQ76" s="179"/>
      <c r="GR76" s="179"/>
      <c r="GS76" s="179"/>
      <c r="GT76" s="179"/>
      <c r="GU76" s="179"/>
      <c r="GV76" s="179"/>
      <c r="GW76" s="179"/>
      <c r="GX76" s="179"/>
      <c r="GY76" s="179"/>
      <c r="GZ76" s="179"/>
      <c r="HA76" s="179"/>
      <c r="HB76" s="179"/>
      <c r="HC76" s="179"/>
      <c r="HD76" s="179"/>
      <c r="HE76" s="179"/>
      <c r="HF76" s="179"/>
      <c r="HG76" s="179"/>
      <c r="HH76" s="179"/>
      <c r="HI76" s="179"/>
      <c r="HJ76" s="179">
        <v>0</v>
      </c>
      <c r="HK76" s="179"/>
      <c r="HL76" s="179"/>
    </row>
    <row r="77" spans="1:220">
      <c r="A77">
        <v>70311040</v>
      </c>
      <c r="B77" t="s">
        <v>415</v>
      </c>
      <c r="C77" s="271">
        <v>180888</v>
      </c>
      <c r="D77" s="179">
        <v>0</v>
      </c>
      <c r="E77" s="179"/>
      <c r="F77" s="179"/>
      <c r="G77" s="179"/>
      <c r="H77" s="179"/>
      <c r="I77" s="179"/>
      <c r="J77" s="179"/>
      <c r="K77" s="179"/>
      <c r="L77" s="179"/>
      <c r="M77" s="179"/>
      <c r="N77" s="179"/>
      <c r="O77" s="179"/>
      <c r="P77" s="179"/>
      <c r="Q77" s="179"/>
      <c r="R77" s="179"/>
      <c r="S77" s="179"/>
      <c r="T77" s="179"/>
      <c r="U77" s="179">
        <v>0</v>
      </c>
      <c r="V77" s="179"/>
      <c r="W77" s="179"/>
      <c r="X77" s="179"/>
      <c r="Y77" s="179"/>
      <c r="Z77" s="179">
        <v>0</v>
      </c>
      <c r="AA77" s="179"/>
      <c r="AB77" s="179"/>
      <c r="AC77" s="179"/>
      <c r="AD77" s="179"/>
      <c r="AE77" s="179"/>
      <c r="AF77" s="179"/>
      <c r="AG77" s="179"/>
      <c r="AH77" s="179"/>
      <c r="AI77" s="179"/>
      <c r="AJ77" s="179"/>
      <c r="AK77" s="179"/>
      <c r="AL77" s="179"/>
      <c r="AM77" s="179"/>
      <c r="AN77" s="179"/>
      <c r="AO77" s="179"/>
      <c r="AP77" s="179"/>
      <c r="AQ77" s="179"/>
      <c r="AR77" s="179"/>
      <c r="AS77" s="179"/>
      <c r="AT77" s="179"/>
      <c r="AU77" s="179"/>
      <c r="AV77" s="179"/>
      <c r="AW77" s="179"/>
      <c r="AX77" s="179"/>
      <c r="AY77" s="179"/>
      <c r="AZ77" s="179"/>
      <c r="BA77" s="179"/>
      <c r="BB77" s="179"/>
      <c r="BC77" s="179"/>
      <c r="BD77" s="179"/>
      <c r="BE77" s="179"/>
      <c r="BF77" s="179">
        <v>0</v>
      </c>
      <c r="BG77" s="179"/>
      <c r="BH77" s="179"/>
      <c r="BI77" s="179"/>
      <c r="BJ77" s="179"/>
      <c r="BK77" s="179"/>
      <c r="BL77" s="179"/>
      <c r="BM77" s="179"/>
      <c r="BN77" s="179"/>
      <c r="BO77" s="179"/>
      <c r="BP77" s="179"/>
      <c r="BQ77" s="179"/>
      <c r="BR77" s="179"/>
      <c r="BS77" s="179"/>
      <c r="BT77" s="179">
        <v>3168</v>
      </c>
      <c r="BU77" s="179"/>
      <c r="BV77" s="179"/>
      <c r="BW77" s="179">
        <v>3168</v>
      </c>
      <c r="BX77" s="179"/>
      <c r="BY77" s="179"/>
      <c r="BZ77" s="179"/>
      <c r="CA77" s="179">
        <v>177720</v>
      </c>
      <c r="CB77" s="179"/>
      <c r="CC77" s="179"/>
      <c r="CD77" s="179"/>
      <c r="CE77" s="179"/>
      <c r="CF77" s="179"/>
      <c r="CG77" s="179"/>
      <c r="CH77" s="179"/>
      <c r="CI77" s="179"/>
      <c r="CJ77" s="179"/>
      <c r="CK77" s="179"/>
      <c r="CL77" s="179"/>
      <c r="CM77" s="179">
        <v>162000</v>
      </c>
      <c r="CN77" s="179">
        <v>15720</v>
      </c>
      <c r="CO77" s="179"/>
      <c r="CP77" s="179"/>
      <c r="CQ77" s="179"/>
      <c r="CR77" s="179"/>
      <c r="CS77" s="179"/>
      <c r="CT77" s="179"/>
      <c r="CU77" s="179">
        <v>0</v>
      </c>
      <c r="CV77" s="179"/>
      <c r="CW77" s="179"/>
      <c r="CX77" s="179"/>
      <c r="CY77" s="179"/>
      <c r="CZ77" s="179"/>
      <c r="DA77" s="179"/>
      <c r="DB77" s="179"/>
      <c r="DC77" s="179"/>
      <c r="DD77" s="179"/>
      <c r="DE77" s="179"/>
      <c r="DF77" s="179"/>
      <c r="DG77" s="179"/>
      <c r="DH77" s="179"/>
      <c r="DI77" s="179"/>
      <c r="DJ77" s="179"/>
      <c r="DK77" s="179"/>
      <c r="DL77" s="179"/>
      <c r="DM77" s="179"/>
      <c r="DN77" s="179"/>
      <c r="DO77" s="179"/>
      <c r="DP77" s="179"/>
      <c r="DQ77" s="179"/>
      <c r="DR77" s="179"/>
      <c r="DS77" s="179"/>
      <c r="DT77" s="179"/>
      <c r="DU77" s="179"/>
      <c r="DV77" s="179"/>
      <c r="DW77" s="179"/>
      <c r="DX77" s="179"/>
      <c r="DY77" s="179"/>
      <c r="DZ77" s="179"/>
      <c r="EA77" s="179"/>
      <c r="EB77" s="179"/>
      <c r="EC77" s="179"/>
      <c r="ED77" s="179"/>
      <c r="EE77" s="179"/>
      <c r="EF77" s="179"/>
      <c r="EG77" s="179"/>
      <c r="EH77" s="179"/>
      <c r="EI77" s="179"/>
      <c r="EJ77" s="179"/>
      <c r="EK77" s="179"/>
      <c r="EL77" s="179"/>
      <c r="EM77" s="179">
        <v>0</v>
      </c>
      <c r="EN77" s="179"/>
      <c r="EO77" s="179"/>
      <c r="EP77" s="179"/>
      <c r="EQ77" s="179"/>
      <c r="ER77" s="179"/>
      <c r="ES77" s="179"/>
      <c r="ET77" s="179">
        <v>0</v>
      </c>
      <c r="EU77" s="179"/>
      <c r="EV77" s="179"/>
      <c r="EW77" s="179"/>
      <c r="EX77" s="179"/>
      <c r="EY77" s="179">
        <v>0</v>
      </c>
      <c r="EZ77" s="179"/>
      <c r="FA77" s="179"/>
      <c r="FB77" s="179"/>
      <c r="FC77" s="179"/>
      <c r="FD77" s="179">
        <v>0</v>
      </c>
      <c r="FE77" s="179"/>
      <c r="FF77" s="179"/>
      <c r="FG77" s="179"/>
      <c r="FH77" s="179"/>
      <c r="FI77" s="179">
        <v>0</v>
      </c>
      <c r="FJ77" s="179"/>
      <c r="FK77" s="179"/>
      <c r="FL77" s="179"/>
      <c r="FM77" s="179">
        <v>0</v>
      </c>
      <c r="FN77" s="179"/>
      <c r="FO77" s="179"/>
      <c r="FP77" s="179"/>
      <c r="FQ77" s="179"/>
      <c r="FR77" s="179"/>
      <c r="FS77" s="179">
        <v>0</v>
      </c>
      <c r="FT77" s="179"/>
      <c r="FU77" s="179"/>
      <c r="FV77" s="179"/>
      <c r="FW77" s="179"/>
      <c r="FX77" s="179">
        <v>0</v>
      </c>
      <c r="FY77" s="179"/>
      <c r="FZ77" s="179"/>
      <c r="GA77" s="179"/>
      <c r="GB77" s="179"/>
      <c r="GC77" s="179"/>
      <c r="GD77" s="179"/>
      <c r="GE77" s="179"/>
      <c r="GF77" s="179"/>
      <c r="GG77" s="179"/>
      <c r="GH77" s="179">
        <v>0</v>
      </c>
      <c r="GI77" s="179"/>
      <c r="GJ77" s="179"/>
      <c r="GK77" s="179">
        <v>0</v>
      </c>
      <c r="GL77" s="179"/>
      <c r="GM77" s="179"/>
      <c r="GN77" s="179"/>
      <c r="GO77" s="179"/>
      <c r="GP77" s="179"/>
      <c r="GQ77" s="179"/>
      <c r="GR77" s="179"/>
      <c r="GS77" s="179"/>
      <c r="GT77" s="179"/>
      <c r="GU77" s="179"/>
      <c r="GV77" s="179"/>
      <c r="GW77" s="179"/>
      <c r="GX77" s="179"/>
      <c r="GY77" s="179"/>
      <c r="GZ77" s="179"/>
      <c r="HA77" s="179"/>
      <c r="HB77" s="179"/>
      <c r="HC77" s="179"/>
      <c r="HD77" s="179"/>
      <c r="HE77" s="179"/>
      <c r="HF77" s="179"/>
      <c r="HG77" s="179"/>
      <c r="HH77" s="179"/>
      <c r="HI77" s="179"/>
      <c r="HJ77" s="179">
        <v>0</v>
      </c>
      <c r="HK77" s="179"/>
      <c r="HL77" s="179"/>
    </row>
    <row r="78" spans="1:220">
      <c r="A78" t="s">
        <v>416</v>
      </c>
      <c r="B78" t="s">
        <v>417</v>
      </c>
      <c r="C78" s="271">
        <v>10650</v>
      </c>
      <c r="D78" s="179">
        <v>0</v>
      </c>
      <c r="E78" s="179"/>
      <c r="F78" s="179"/>
      <c r="G78" s="179"/>
      <c r="H78" s="179"/>
      <c r="I78" s="179"/>
      <c r="J78" s="179"/>
      <c r="K78" s="179"/>
      <c r="L78" s="179"/>
      <c r="M78" s="179"/>
      <c r="N78" s="179"/>
      <c r="O78" s="179"/>
      <c r="P78" s="179"/>
      <c r="Q78" s="179"/>
      <c r="R78" s="179"/>
      <c r="S78" s="179"/>
      <c r="T78" s="179"/>
      <c r="U78" s="179">
        <v>0</v>
      </c>
      <c r="V78" s="179"/>
      <c r="W78" s="179"/>
      <c r="X78" s="179"/>
      <c r="Y78" s="179"/>
      <c r="Z78" s="179">
        <v>10650</v>
      </c>
      <c r="AA78" s="179"/>
      <c r="AB78" s="179"/>
      <c r="AC78" s="179"/>
      <c r="AD78" s="179"/>
      <c r="AE78" s="179">
        <v>10000</v>
      </c>
      <c r="AF78" s="179"/>
      <c r="AG78" s="179"/>
      <c r="AH78" s="179"/>
      <c r="AI78" s="179"/>
      <c r="AJ78" s="179"/>
      <c r="AK78" s="179"/>
      <c r="AL78" s="179">
        <v>500</v>
      </c>
      <c r="AM78" s="179"/>
      <c r="AN78" s="179"/>
      <c r="AO78" s="179"/>
      <c r="AP78" s="179"/>
      <c r="AQ78" s="179"/>
      <c r="AR78" s="179"/>
      <c r="AS78" s="179"/>
      <c r="AT78" s="179"/>
      <c r="AU78" s="179"/>
      <c r="AV78" s="179"/>
      <c r="AW78" s="179"/>
      <c r="AX78" s="179"/>
      <c r="AY78" s="179"/>
      <c r="AZ78" s="179"/>
      <c r="BA78" s="179"/>
      <c r="BB78" s="179"/>
      <c r="BC78" s="179"/>
      <c r="BD78" s="179"/>
      <c r="BE78" s="179">
        <v>150</v>
      </c>
      <c r="BF78" s="179">
        <v>0</v>
      </c>
      <c r="BG78" s="179"/>
      <c r="BH78" s="179"/>
      <c r="BI78" s="179"/>
      <c r="BJ78" s="179"/>
      <c r="BK78" s="179"/>
      <c r="BL78" s="179"/>
      <c r="BM78" s="179"/>
      <c r="BN78" s="179"/>
      <c r="BO78" s="179"/>
      <c r="BP78" s="179"/>
      <c r="BQ78" s="179"/>
      <c r="BR78" s="179"/>
      <c r="BS78" s="179"/>
      <c r="BT78" s="179">
        <v>0</v>
      </c>
      <c r="BU78" s="179"/>
      <c r="BV78" s="179"/>
      <c r="BW78" s="179"/>
      <c r="BX78" s="179"/>
      <c r="BY78" s="179"/>
      <c r="BZ78" s="179"/>
      <c r="CA78" s="179">
        <v>0</v>
      </c>
      <c r="CB78" s="179"/>
      <c r="CC78" s="179"/>
      <c r="CD78" s="179"/>
      <c r="CE78" s="179"/>
      <c r="CF78" s="179"/>
      <c r="CG78" s="179"/>
      <c r="CH78" s="179"/>
      <c r="CI78" s="179"/>
      <c r="CJ78" s="179"/>
      <c r="CK78" s="179"/>
      <c r="CL78" s="179"/>
      <c r="CM78" s="179"/>
      <c r="CN78" s="179"/>
      <c r="CO78" s="179"/>
      <c r="CP78" s="179"/>
      <c r="CQ78" s="179"/>
      <c r="CR78" s="179"/>
      <c r="CS78" s="179"/>
      <c r="CT78" s="179"/>
      <c r="CU78" s="179">
        <v>0</v>
      </c>
      <c r="CV78" s="179"/>
      <c r="CW78" s="179"/>
      <c r="CX78" s="179"/>
      <c r="CY78" s="179"/>
      <c r="CZ78" s="179"/>
      <c r="DA78" s="179"/>
      <c r="DB78" s="179"/>
      <c r="DC78" s="179"/>
      <c r="DD78" s="179"/>
      <c r="DE78" s="179"/>
      <c r="DF78" s="179"/>
      <c r="DG78" s="179"/>
      <c r="DH78" s="179"/>
      <c r="DI78" s="179"/>
      <c r="DJ78" s="179"/>
      <c r="DK78" s="179"/>
      <c r="DL78" s="179"/>
      <c r="DM78" s="179"/>
      <c r="DN78" s="179"/>
      <c r="DO78" s="179"/>
      <c r="DP78" s="179"/>
      <c r="DQ78" s="179"/>
      <c r="DR78" s="179"/>
      <c r="DS78" s="179"/>
      <c r="DT78" s="179"/>
      <c r="DU78" s="179"/>
      <c r="DV78" s="179"/>
      <c r="DW78" s="179"/>
      <c r="DX78" s="179"/>
      <c r="DY78" s="179"/>
      <c r="DZ78" s="179"/>
      <c r="EA78" s="179"/>
      <c r="EB78" s="179"/>
      <c r="EC78" s="179"/>
      <c r="ED78" s="179"/>
      <c r="EE78" s="179"/>
      <c r="EF78" s="179"/>
      <c r="EG78" s="179"/>
      <c r="EH78" s="179"/>
      <c r="EI78" s="179"/>
      <c r="EJ78" s="179"/>
      <c r="EK78" s="179"/>
      <c r="EL78" s="179"/>
      <c r="EM78" s="179">
        <v>0</v>
      </c>
      <c r="EN78" s="179"/>
      <c r="EO78" s="179"/>
      <c r="EP78" s="179"/>
      <c r="EQ78" s="179"/>
      <c r="ER78" s="179"/>
      <c r="ES78" s="179"/>
      <c r="ET78" s="179">
        <v>0</v>
      </c>
      <c r="EU78" s="179"/>
      <c r="EV78" s="179"/>
      <c r="EW78" s="179"/>
      <c r="EX78" s="179"/>
      <c r="EY78" s="179">
        <v>0</v>
      </c>
      <c r="EZ78" s="179"/>
      <c r="FA78" s="179"/>
      <c r="FB78" s="179"/>
      <c r="FC78" s="179"/>
      <c r="FD78" s="179">
        <v>0</v>
      </c>
      <c r="FE78" s="179"/>
      <c r="FF78" s="179"/>
      <c r="FG78" s="179"/>
      <c r="FH78" s="179"/>
      <c r="FI78" s="179">
        <v>0</v>
      </c>
      <c r="FJ78" s="179"/>
      <c r="FK78" s="179"/>
      <c r="FL78" s="179"/>
      <c r="FM78" s="179">
        <v>0</v>
      </c>
      <c r="FN78" s="179"/>
      <c r="FO78" s="179"/>
      <c r="FP78" s="179"/>
      <c r="FQ78" s="179"/>
      <c r="FR78" s="179"/>
      <c r="FS78" s="179">
        <v>0</v>
      </c>
      <c r="FT78" s="179"/>
      <c r="FU78" s="179"/>
      <c r="FV78" s="179"/>
      <c r="FW78" s="179"/>
      <c r="FX78" s="179">
        <v>0</v>
      </c>
      <c r="FY78" s="179"/>
      <c r="FZ78" s="179"/>
      <c r="GA78" s="179"/>
      <c r="GB78" s="179"/>
      <c r="GC78" s="179"/>
      <c r="GD78" s="179"/>
      <c r="GE78" s="179"/>
      <c r="GF78" s="179"/>
      <c r="GG78" s="179"/>
      <c r="GH78" s="179">
        <v>0</v>
      </c>
      <c r="GI78" s="179"/>
      <c r="GJ78" s="179"/>
      <c r="GK78" s="179">
        <v>0</v>
      </c>
      <c r="GL78" s="179"/>
      <c r="GM78" s="179"/>
      <c r="GN78" s="179"/>
      <c r="GO78" s="179"/>
      <c r="GP78" s="179"/>
      <c r="GQ78" s="179"/>
      <c r="GR78" s="179"/>
      <c r="GS78" s="179"/>
      <c r="GT78" s="179"/>
      <c r="GU78" s="179"/>
      <c r="GV78" s="179"/>
      <c r="GW78" s="179"/>
      <c r="GX78" s="179"/>
      <c r="GY78" s="179"/>
      <c r="GZ78" s="179"/>
      <c r="HA78" s="179"/>
      <c r="HB78" s="179"/>
      <c r="HC78" s="179"/>
      <c r="HD78" s="179"/>
      <c r="HE78" s="179"/>
      <c r="HF78" s="179"/>
      <c r="HG78" s="179"/>
      <c r="HH78" s="179"/>
      <c r="HI78" s="179"/>
      <c r="HJ78" s="179">
        <v>0</v>
      </c>
      <c r="HK78" s="179"/>
      <c r="HL78" s="179"/>
    </row>
    <row r="79" spans="1:220">
      <c r="A79" t="s">
        <v>418</v>
      </c>
      <c r="B79" t="s">
        <v>419</v>
      </c>
      <c r="C79" s="271">
        <v>250000</v>
      </c>
      <c r="D79" s="179">
        <v>0</v>
      </c>
      <c r="E79" s="179"/>
      <c r="F79" s="179"/>
      <c r="G79" s="179"/>
      <c r="H79" s="179"/>
      <c r="I79" s="179"/>
      <c r="J79" s="179"/>
      <c r="K79" s="179"/>
      <c r="L79" s="179"/>
      <c r="M79" s="179"/>
      <c r="N79" s="179"/>
      <c r="O79" s="179"/>
      <c r="P79" s="179"/>
      <c r="Q79" s="179"/>
      <c r="R79" s="179"/>
      <c r="S79" s="179"/>
      <c r="T79" s="179"/>
      <c r="U79" s="179">
        <v>0</v>
      </c>
      <c r="V79" s="179"/>
      <c r="W79" s="179"/>
      <c r="X79" s="179"/>
      <c r="Y79" s="179"/>
      <c r="Z79" s="179">
        <v>0</v>
      </c>
      <c r="AA79" s="179"/>
      <c r="AB79" s="179"/>
      <c r="AC79" s="179"/>
      <c r="AD79" s="179"/>
      <c r="AE79" s="179"/>
      <c r="AF79" s="179"/>
      <c r="AG79" s="179"/>
      <c r="AH79" s="179"/>
      <c r="AI79" s="179"/>
      <c r="AJ79" s="179"/>
      <c r="AK79" s="179"/>
      <c r="AL79" s="179"/>
      <c r="AM79" s="179"/>
      <c r="AN79" s="179"/>
      <c r="AO79" s="179"/>
      <c r="AP79" s="179"/>
      <c r="AQ79" s="179"/>
      <c r="AR79" s="179"/>
      <c r="AS79" s="179"/>
      <c r="AT79" s="179"/>
      <c r="AU79" s="179"/>
      <c r="AV79" s="179"/>
      <c r="AW79" s="179"/>
      <c r="AX79" s="179"/>
      <c r="AY79" s="179"/>
      <c r="AZ79" s="179"/>
      <c r="BA79" s="179"/>
      <c r="BB79" s="179"/>
      <c r="BC79" s="179"/>
      <c r="BD79" s="179"/>
      <c r="BE79" s="179"/>
      <c r="BF79" s="179">
        <v>0</v>
      </c>
      <c r="BG79" s="179"/>
      <c r="BH79" s="179"/>
      <c r="BI79" s="179"/>
      <c r="BJ79" s="179"/>
      <c r="BK79" s="179"/>
      <c r="BL79" s="179"/>
      <c r="BM79" s="179"/>
      <c r="BN79" s="179"/>
      <c r="BO79" s="179"/>
      <c r="BP79" s="179"/>
      <c r="BQ79" s="179"/>
      <c r="BR79" s="179"/>
      <c r="BS79" s="179"/>
      <c r="BT79" s="179">
        <v>0</v>
      </c>
      <c r="BU79" s="179"/>
      <c r="BV79" s="179"/>
      <c r="BW79" s="179"/>
      <c r="BX79" s="179"/>
      <c r="BY79" s="179"/>
      <c r="BZ79" s="179"/>
      <c r="CA79" s="179">
        <v>0</v>
      </c>
      <c r="CB79" s="179"/>
      <c r="CC79" s="179"/>
      <c r="CD79" s="179"/>
      <c r="CE79" s="179"/>
      <c r="CF79" s="179"/>
      <c r="CG79" s="179"/>
      <c r="CH79" s="179"/>
      <c r="CI79" s="179"/>
      <c r="CJ79" s="179"/>
      <c r="CK79" s="179"/>
      <c r="CL79" s="179"/>
      <c r="CM79" s="179"/>
      <c r="CN79" s="179"/>
      <c r="CO79" s="179"/>
      <c r="CP79" s="179"/>
      <c r="CQ79" s="179"/>
      <c r="CR79" s="179"/>
      <c r="CS79" s="179"/>
      <c r="CT79" s="179"/>
      <c r="CU79" s="179">
        <v>0</v>
      </c>
      <c r="CV79" s="179"/>
      <c r="CW79" s="179"/>
      <c r="CX79" s="179"/>
      <c r="CY79" s="179"/>
      <c r="CZ79" s="179"/>
      <c r="DA79" s="179"/>
      <c r="DB79" s="179"/>
      <c r="DC79" s="179"/>
      <c r="DD79" s="179"/>
      <c r="DE79" s="179"/>
      <c r="DF79" s="179"/>
      <c r="DG79" s="179"/>
      <c r="DH79" s="179"/>
      <c r="DI79" s="179"/>
      <c r="DJ79" s="179"/>
      <c r="DK79" s="179"/>
      <c r="DL79" s="179"/>
      <c r="DM79" s="179"/>
      <c r="DN79" s="179"/>
      <c r="DO79" s="179"/>
      <c r="DP79" s="179"/>
      <c r="DQ79" s="179"/>
      <c r="DR79" s="179"/>
      <c r="DS79" s="179"/>
      <c r="DT79" s="179"/>
      <c r="DU79" s="179"/>
      <c r="DV79" s="179"/>
      <c r="DW79" s="179"/>
      <c r="DX79" s="179"/>
      <c r="DY79" s="179"/>
      <c r="DZ79" s="179"/>
      <c r="EA79" s="179"/>
      <c r="EB79" s="179"/>
      <c r="EC79" s="179"/>
      <c r="ED79" s="179"/>
      <c r="EE79" s="179"/>
      <c r="EF79" s="179"/>
      <c r="EG79" s="179"/>
      <c r="EH79" s="179"/>
      <c r="EI79" s="179"/>
      <c r="EJ79" s="179"/>
      <c r="EK79" s="179"/>
      <c r="EL79" s="179"/>
      <c r="EM79" s="179">
        <v>0</v>
      </c>
      <c r="EN79" s="179"/>
      <c r="EO79" s="179"/>
      <c r="EP79" s="179"/>
      <c r="EQ79" s="179"/>
      <c r="ER79" s="179"/>
      <c r="ES79" s="179"/>
      <c r="ET79" s="179">
        <v>0</v>
      </c>
      <c r="EU79" s="179"/>
      <c r="EV79" s="179"/>
      <c r="EW79" s="179"/>
      <c r="EX79" s="179"/>
      <c r="EY79" s="179">
        <v>0</v>
      </c>
      <c r="EZ79" s="179"/>
      <c r="FA79" s="179"/>
      <c r="FB79" s="179"/>
      <c r="FC79" s="179"/>
      <c r="FD79" s="179">
        <v>0</v>
      </c>
      <c r="FE79" s="179"/>
      <c r="FF79" s="179"/>
      <c r="FG79" s="179"/>
      <c r="FH79" s="179"/>
      <c r="FI79" s="179">
        <v>0</v>
      </c>
      <c r="FJ79" s="179"/>
      <c r="FK79" s="179"/>
      <c r="FL79" s="179"/>
      <c r="FM79" s="179">
        <v>0</v>
      </c>
      <c r="FN79" s="179"/>
      <c r="FO79" s="179"/>
      <c r="FP79" s="179"/>
      <c r="FQ79" s="179"/>
      <c r="FR79" s="179"/>
      <c r="FS79" s="179">
        <v>0</v>
      </c>
      <c r="FT79" s="179"/>
      <c r="FU79" s="179"/>
      <c r="FV79" s="179"/>
      <c r="FW79" s="179"/>
      <c r="FX79" s="179">
        <v>250000</v>
      </c>
      <c r="FY79" s="179"/>
      <c r="FZ79" s="179"/>
      <c r="GA79" s="179"/>
      <c r="GB79" s="179"/>
      <c r="GC79" s="179"/>
      <c r="GD79" s="179">
        <v>250000</v>
      </c>
      <c r="GE79" s="179"/>
      <c r="GF79" s="179"/>
      <c r="GG79" s="179"/>
      <c r="GH79" s="179">
        <v>0</v>
      </c>
      <c r="GI79" s="179"/>
      <c r="GJ79" s="179"/>
      <c r="GK79" s="179">
        <v>0</v>
      </c>
      <c r="GL79" s="179"/>
      <c r="GM79" s="179"/>
      <c r="GN79" s="179"/>
      <c r="GO79" s="179"/>
      <c r="GP79" s="179"/>
      <c r="GQ79" s="179"/>
      <c r="GR79" s="179"/>
      <c r="GS79" s="179"/>
      <c r="GT79" s="179"/>
      <c r="GU79" s="179"/>
      <c r="GV79" s="179"/>
      <c r="GW79" s="179"/>
      <c r="GX79" s="179"/>
      <c r="GY79" s="179"/>
      <c r="GZ79" s="179"/>
      <c r="HA79" s="179"/>
      <c r="HB79" s="179"/>
      <c r="HC79" s="179"/>
      <c r="HD79" s="179"/>
      <c r="HE79" s="179"/>
      <c r="HF79" s="179"/>
      <c r="HG79" s="179"/>
      <c r="HH79" s="179"/>
      <c r="HI79" s="179"/>
      <c r="HJ79" s="179">
        <v>0</v>
      </c>
      <c r="HK79" s="179"/>
      <c r="HL79" s="179"/>
    </row>
    <row r="80" spans="1:220">
      <c r="A80" t="s">
        <v>420</v>
      </c>
      <c r="B80" t="s">
        <v>421</v>
      </c>
      <c r="C80" s="271">
        <v>142500</v>
      </c>
      <c r="D80" s="179">
        <v>0</v>
      </c>
      <c r="E80" s="179"/>
      <c r="F80" s="179"/>
      <c r="G80" s="179"/>
      <c r="H80" s="179"/>
      <c r="I80" s="179"/>
      <c r="J80" s="179"/>
      <c r="K80" s="179"/>
      <c r="L80" s="179"/>
      <c r="M80" s="179"/>
      <c r="N80" s="179"/>
      <c r="O80" s="179"/>
      <c r="P80" s="179"/>
      <c r="Q80" s="179"/>
      <c r="R80" s="179"/>
      <c r="S80" s="179"/>
      <c r="T80" s="179"/>
      <c r="U80" s="179">
        <v>0</v>
      </c>
      <c r="V80" s="179"/>
      <c r="W80" s="179"/>
      <c r="X80" s="179"/>
      <c r="Y80" s="179"/>
      <c r="Z80" s="179">
        <v>0</v>
      </c>
      <c r="AA80" s="179"/>
      <c r="AB80" s="179"/>
      <c r="AC80" s="179"/>
      <c r="AD80" s="179"/>
      <c r="AE80" s="179"/>
      <c r="AF80" s="179"/>
      <c r="AG80" s="179"/>
      <c r="AH80" s="179"/>
      <c r="AI80" s="179"/>
      <c r="AJ80" s="179"/>
      <c r="AK80" s="179"/>
      <c r="AL80" s="179"/>
      <c r="AM80" s="179"/>
      <c r="AN80" s="179"/>
      <c r="AO80" s="179"/>
      <c r="AP80" s="179"/>
      <c r="AQ80" s="179"/>
      <c r="AR80" s="179"/>
      <c r="AS80" s="179"/>
      <c r="AT80" s="179"/>
      <c r="AU80" s="179"/>
      <c r="AV80" s="179"/>
      <c r="AW80" s="179"/>
      <c r="AX80" s="179"/>
      <c r="AY80" s="179"/>
      <c r="AZ80" s="179"/>
      <c r="BA80" s="179"/>
      <c r="BB80" s="179"/>
      <c r="BC80" s="179"/>
      <c r="BD80" s="179"/>
      <c r="BE80" s="179"/>
      <c r="BF80" s="179">
        <v>0</v>
      </c>
      <c r="BG80" s="179"/>
      <c r="BH80" s="179"/>
      <c r="BI80" s="179"/>
      <c r="BJ80" s="179"/>
      <c r="BK80" s="179"/>
      <c r="BL80" s="179"/>
      <c r="BM80" s="179"/>
      <c r="BN80" s="179"/>
      <c r="BO80" s="179"/>
      <c r="BP80" s="179"/>
      <c r="BQ80" s="179"/>
      <c r="BR80" s="179"/>
      <c r="BS80" s="179"/>
      <c r="BT80" s="179">
        <v>0</v>
      </c>
      <c r="BU80" s="179"/>
      <c r="BV80" s="179"/>
      <c r="BW80" s="179"/>
      <c r="BX80" s="179"/>
      <c r="BY80" s="179"/>
      <c r="BZ80" s="179"/>
      <c r="CA80" s="179">
        <v>0</v>
      </c>
      <c r="CB80" s="179"/>
      <c r="CC80" s="179"/>
      <c r="CD80" s="179"/>
      <c r="CE80" s="179"/>
      <c r="CF80" s="179"/>
      <c r="CG80" s="179"/>
      <c r="CH80" s="179"/>
      <c r="CI80" s="179"/>
      <c r="CJ80" s="179"/>
      <c r="CK80" s="179"/>
      <c r="CL80" s="179"/>
      <c r="CM80" s="179"/>
      <c r="CN80" s="179"/>
      <c r="CO80" s="179"/>
      <c r="CP80" s="179"/>
      <c r="CQ80" s="179"/>
      <c r="CR80" s="179"/>
      <c r="CS80" s="179"/>
      <c r="CT80" s="179"/>
      <c r="CU80" s="179">
        <v>0</v>
      </c>
      <c r="CV80" s="179"/>
      <c r="CW80" s="179"/>
      <c r="CX80" s="179"/>
      <c r="CY80" s="179"/>
      <c r="CZ80" s="179"/>
      <c r="DA80" s="179"/>
      <c r="DB80" s="179"/>
      <c r="DC80" s="179"/>
      <c r="DD80" s="179"/>
      <c r="DE80" s="179"/>
      <c r="DF80" s="179"/>
      <c r="DG80" s="179"/>
      <c r="DH80" s="179"/>
      <c r="DI80" s="179"/>
      <c r="DJ80" s="179"/>
      <c r="DK80" s="179"/>
      <c r="DL80" s="179"/>
      <c r="DM80" s="179"/>
      <c r="DN80" s="179"/>
      <c r="DO80" s="179"/>
      <c r="DP80" s="179"/>
      <c r="DQ80" s="179"/>
      <c r="DR80" s="179"/>
      <c r="DS80" s="179"/>
      <c r="DT80" s="179"/>
      <c r="DU80" s="179"/>
      <c r="DV80" s="179"/>
      <c r="DW80" s="179"/>
      <c r="DX80" s="179"/>
      <c r="DY80" s="179"/>
      <c r="DZ80" s="179"/>
      <c r="EA80" s="179"/>
      <c r="EB80" s="179"/>
      <c r="EC80" s="179"/>
      <c r="ED80" s="179"/>
      <c r="EE80" s="179"/>
      <c r="EF80" s="179"/>
      <c r="EG80" s="179"/>
      <c r="EH80" s="179"/>
      <c r="EI80" s="179"/>
      <c r="EJ80" s="179"/>
      <c r="EK80" s="179"/>
      <c r="EL80" s="179"/>
      <c r="EM80" s="179">
        <v>0</v>
      </c>
      <c r="EN80" s="179"/>
      <c r="EO80" s="179"/>
      <c r="EP80" s="179"/>
      <c r="EQ80" s="179"/>
      <c r="ER80" s="179"/>
      <c r="ES80" s="179"/>
      <c r="ET80" s="179">
        <v>0</v>
      </c>
      <c r="EU80" s="179"/>
      <c r="EV80" s="179"/>
      <c r="EW80" s="179"/>
      <c r="EX80" s="179"/>
      <c r="EY80" s="179">
        <v>0</v>
      </c>
      <c r="EZ80" s="179"/>
      <c r="FA80" s="179"/>
      <c r="FB80" s="179"/>
      <c r="FC80" s="179"/>
      <c r="FD80" s="179">
        <v>0</v>
      </c>
      <c r="FE80" s="179"/>
      <c r="FF80" s="179"/>
      <c r="FG80" s="179"/>
      <c r="FH80" s="179"/>
      <c r="FI80" s="179">
        <v>0</v>
      </c>
      <c r="FJ80" s="179"/>
      <c r="FK80" s="179"/>
      <c r="FL80" s="179"/>
      <c r="FM80" s="179">
        <v>0</v>
      </c>
      <c r="FN80" s="179"/>
      <c r="FO80" s="179"/>
      <c r="FP80" s="179"/>
      <c r="FQ80" s="179"/>
      <c r="FR80" s="179"/>
      <c r="FS80" s="179">
        <v>0</v>
      </c>
      <c r="FT80" s="179"/>
      <c r="FU80" s="179"/>
      <c r="FV80" s="179"/>
      <c r="FW80" s="179"/>
      <c r="FX80" s="179">
        <v>142500</v>
      </c>
      <c r="FY80" s="179"/>
      <c r="FZ80" s="179"/>
      <c r="GA80" s="179"/>
      <c r="GB80" s="179"/>
      <c r="GC80" s="179"/>
      <c r="GD80" s="179">
        <v>142500</v>
      </c>
      <c r="GE80" s="179"/>
      <c r="GF80" s="179"/>
      <c r="GG80" s="179"/>
      <c r="GH80" s="179">
        <v>0</v>
      </c>
      <c r="GI80" s="179"/>
      <c r="GJ80" s="179"/>
      <c r="GK80" s="179">
        <v>0</v>
      </c>
      <c r="GL80" s="179"/>
      <c r="GM80" s="179"/>
      <c r="GN80" s="179"/>
      <c r="GO80" s="179"/>
      <c r="GP80" s="179"/>
      <c r="GQ80" s="179"/>
      <c r="GR80" s="179"/>
      <c r="GS80" s="179"/>
      <c r="GT80" s="179"/>
      <c r="GU80" s="179"/>
      <c r="GV80" s="179"/>
      <c r="GW80" s="179"/>
      <c r="GX80" s="179"/>
      <c r="GY80" s="179"/>
      <c r="GZ80" s="179"/>
      <c r="HA80" s="179"/>
      <c r="HB80" s="179"/>
      <c r="HC80" s="179"/>
      <c r="HD80" s="179"/>
      <c r="HE80" s="179"/>
      <c r="HF80" s="179"/>
      <c r="HG80" s="179"/>
      <c r="HH80" s="179"/>
      <c r="HI80" s="179"/>
      <c r="HJ80" s="179">
        <v>0</v>
      </c>
      <c r="HK80" s="179"/>
      <c r="HL80" s="179"/>
    </row>
    <row r="81" spans="1:220">
      <c r="A81" t="s">
        <v>422</v>
      </c>
      <c r="B81" t="s">
        <v>423</v>
      </c>
      <c r="C81" s="271">
        <v>57000</v>
      </c>
      <c r="D81" s="179">
        <v>0</v>
      </c>
      <c r="E81" s="179"/>
      <c r="F81" s="179"/>
      <c r="G81" s="179"/>
      <c r="H81" s="179"/>
      <c r="I81" s="179"/>
      <c r="J81" s="179"/>
      <c r="K81" s="179"/>
      <c r="L81" s="179"/>
      <c r="M81" s="179"/>
      <c r="N81" s="179"/>
      <c r="O81" s="179"/>
      <c r="P81" s="179"/>
      <c r="Q81" s="179"/>
      <c r="R81" s="179"/>
      <c r="S81" s="179"/>
      <c r="T81" s="179"/>
      <c r="U81" s="179">
        <v>0</v>
      </c>
      <c r="V81" s="179"/>
      <c r="W81" s="179"/>
      <c r="X81" s="179"/>
      <c r="Y81" s="179"/>
      <c r="Z81" s="179">
        <v>0</v>
      </c>
      <c r="AA81" s="179"/>
      <c r="AB81" s="179"/>
      <c r="AC81" s="179"/>
      <c r="AD81" s="179"/>
      <c r="AE81" s="179"/>
      <c r="AF81" s="179"/>
      <c r="AG81" s="179"/>
      <c r="AH81" s="179"/>
      <c r="AI81" s="179"/>
      <c r="AJ81" s="179"/>
      <c r="AK81" s="179"/>
      <c r="AL81" s="179"/>
      <c r="AM81" s="179"/>
      <c r="AN81" s="179"/>
      <c r="AO81" s="179"/>
      <c r="AP81" s="179"/>
      <c r="AQ81" s="179"/>
      <c r="AR81" s="179"/>
      <c r="AS81" s="179"/>
      <c r="AT81" s="179"/>
      <c r="AU81" s="179"/>
      <c r="AV81" s="179"/>
      <c r="AW81" s="179"/>
      <c r="AX81" s="179"/>
      <c r="AY81" s="179"/>
      <c r="AZ81" s="179"/>
      <c r="BA81" s="179"/>
      <c r="BB81" s="179"/>
      <c r="BC81" s="179"/>
      <c r="BD81" s="179"/>
      <c r="BE81" s="179"/>
      <c r="BF81" s="179">
        <v>0</v>
      </c>
      <c r="BG81" s="179"/>
      <c r="BH81" s="179"/>
      <c r="BI81" s="179"/>
      <c r="BJ81" s="179"/>
      <c r="BK81" s="179"/>
      <c r="BL81" s="179"/>
      <c r="BM81" s="179"/>
      <c r="BN81" s="179"/>
      <c r="BO81" s="179"/>
      <c r="BP81" s="179"/>
      <c r="BQ81" s="179"/>
      <c r="BR81" s="179"/>
      <c r="BS81" s="179"/>
      <c r="BT81" s="179">
        <v>0</v>
      </c>
      <c r="BU81" s="179"/>
      <c r="BV81" s="179"/>
      <c r="BW81" s="179"/>
      <c r="BX81" s="179"/>
      <c r="BY81" s="179"/>
      <c r="BZ81" s="179"/>
      <c r="CA81" s="179">
        <v>0</v>
      </c>
      <c r="CB81" s="179"/>
      <c r="CC81" s="179"/>
      <c r="CD81" s="179"/>
      <c r="CE81" s="179"/>
      <c r="CF81" s="179"/>
      <c r="CG81" s="179"/>
      <c r="CH81" s="179"/>
      <c r="CI81" s="179"/>
      <c r="CJ81" s="179"/>
      <c r="CK81" s="179"/>
      <c r="CL81" s="179"/>
      <c r="CM81" s="179"/>
      <c r="CN81" s="179"/>
      <c r="CO81" s="179"/>
      <c r="CP81" s="179"/>
      <c r="CQ81" s="179"/>
      <c r="CR81" s="179"/>
      <c r="CS81" s="179"/>
      <c r="CT81" s="179"/>
      <c r="CU81" s="179">
        <v>0</v>
      </c>
      <c r="CV81" s="179"/>
      <c r="CW81" s="179"/>
      <c r="CX81" s="179"/>
      <c r="CY81" s="179"/>
      <c r="CZ81" s="179"/>
      <c r="DA81" s="179"/>
      <c r="DB81" s="179"/>
      <c r="DC81" s="179"/>
      <c r="DD81" s="179"/>
      <c r="DE81" s="179"/>
      <c r="DF81" s="179"/>
      <c r="DG81" s="179"/>
      <c r="DH81" s="179"/>
      <c r="DI81" s="179"/>
      <c r="DJ81" s="179"/>
      <c r="DK81" s="179"/>
      <c r="DL81" s="179"/>
      <c r="DM81" s="179"/>
      <c r="DN81" s="179"/>
      <c r="DO81" s="179"/>
      <c r="DP81" s="179"/>
      <c r="DQ81" s="179"/>
      <c r="DR81" s="179"/>
      <c r="DS81" s="179"/>
      <c r="DT81" s="179"/>
      <c r="DU81" s="179"/>
      <c r="DV81" s="179"/>
      <c r="DW81" s="179"/>
      <c r="DX81" s="179"/>
      <c r="DY81" s="179"/>
      <c r="DZ81" s="179"/>
      <c r="EA81" s="179"/>
      <c r="EB81" s="179"/>
      <c r="EC81" s="179"/>
      <c r="ED81" s="179"/>
      <c r="EE81" s="179"/>
      <c r="EF81" s="179"/>
      <c r="EG81" s="179"/>
      <c r="EH81" s="179"/>
      <c r="EI81" s="179"/>
      <c r="EJ81" s="179"/>
      <c r="EK81" s="179"/>
      <c r="EL81" s="179"/>
      <c r="EM81" s="179">
        <v>0</v>
      </c>
      <c r="EN81" s="179"/>
      <c r="EO81" s="179"/>
      <c r="EP81" s="179"/>
      <c r="EQ81" s="179"/>
      <c r="ER81" s="179"/>
      <c r="ES81" s="179"/>
      <c r="ET81" s="179">
        <v>0</v>
      </c>
      <c r="EU81" s="179"/>
      <c r="EV81" s="179"/>
      <c r="EW81" s="179"/>
      <c r="EX81" s="179"/>
      <c r="EY81" s="179">
        <v>0</v>
      </c>
      <c r="EZ81" s="179"/>
      <c r="FA81" s="179"/>
      <c r="FB81" s="179"/>
      <c r="FC81" s="179"/>
      <c r="FD81" s="179">
        <v>0</v>
      </c>
      <c r="FE81" s="179"/>
      <c r="FF81" s="179"/>
      <c r="FG81" s="179"/>
      <c r="FH81" s="179"/>
      <c r="FI81" s="179">
        <v>0</v>
      </c>
      <c r="FJ81" s="179"/>
      <c r="FK81" s="179"/>
      <c r="FL81" s="179"/>
      <c r="FM81" s="179">
        <v>0</v>
      </c>
      <c r="FN81" s="179"/>
      <c r="FO81" s="179"/>
      <c r="FP81" s="179"/>
      <c r="FQ81" s="179"/>
      <c r="FR81" s="179"/>
      <c r="FS81" s="179">
        <v>0</v>
      </c>
      <c r="FT81" s="179"/>
      <c r="FU81" s="179"/>
      <c r="FV81" s="179"/>
      <c r="FW81" s="179"/>
      <c r="FX81" s="179">
        <v>57000</v>
      </c>
      <c r="FY81" s="179"/>
      <c r="FZ81" s="179"/>
      <c r="GA81" s="179"/>
      <c r="GB81" s="179"/>
      <c r="GC81" s="179"/>
      <c r="GD81" s="179">
        <v>57000</v>
      </c>
      <c r="GE81" s="179"/>
      <c r="GF81" s="179"/>
      <c r="GG81" s="179"/>
      <c r="GH81" s="179">
        <v>0</v>
      </c>
      <c r="GI81" s="179"/>
      <c r="GJ81" s="179"/>
      <c r="GK81" s="179">
        <v>0</v>
      </c>
      <c r="GL81" s="179"/>
      <c r="GM81" s="179"/>
      <c r="GN81" s="179"/>
      <c r="GO81" s="179"/>
      <c r="GP81" s="179"/>
      <c r="GQ81" s="179"/>
      <c r="GR81" s="179"/>
      <c r="GS81" s="179"/>
      <c r="GT81" s="179"/>
      <c r="GU81" s="179"/>
      <c r="GV81" s="179"/>
      <c r="GW81" s="179"/>
      <c r="GX81" s="179"/>
      <c r="GY81" s="179"/>
      <c r="GZ81" s="179"/>
      <c r="HA81" s="179"/>
      <c r="HB81" s="179"/>
      <c r="HC81" s="179"/>
      <c r="HD81" s="179"/>
      <c r="HE81" s="179"/>
      <c r="HF81" s="179"/>
      <c r="HG81" s="179"/>
      <c r="HH81" s="179"/>
      <c r="HI81" s="179"/>
      <c r="HJ81" s="179">
        <v>0</v>
      </c>
      <c r="HK81" s="179"/>
      <c r="HL81" s="179"/>
    </row>
    <row r="82" spans="1:220">
      <c r="A82" t="s">
        <v>424</v>
      </c>
      <c r="B82" t="s">
        <v>425</v>
      </c>
      <c r="C82" s="271">
        <v>14100</v>
      </c>
      <c r="D82" s="179">
        <v>0</v>
      </c>
      <c r="E82" s="179"/>
      <c r="F82" s="179"/>
      <c r="G82" s="179"/>
      <c r="H82" s="179"/>
      <c r="I82" s="179"/>
      <c r="J82" s="179"/>
      <c r="K82" s="179"/>
      <c r="L82" s="179"/>
      <c r="M82" s="179"/>
      <c r="N82" s="179"/>
      <c r="O82" s="179"/>
      <c r="P82" s="179"/>
      <c r="Q82" s="179"/>
      <c r="R82" s="179"/>
      <c r="S82" s="179"/>
      <c r="T82" s="179"/>
      <c r="U82" s="179">
        <v>0</v>
      </c>
      <c r="V82" s="179"/>
      <c r="W82" s="179"/>
      <c r="X82" s="179"/>
      <c r="Y82" s="179"/>
      <c r="Z82" s="179">
        <v>0</v>
      </c>
      <c r="AA82" s="179"/>
      <c r="AB82" s="179"/>
      <c r="AC82" s="179"/>
      <c r="AD82" s="179"/>
      <c r="AE82" s="179"/>
      <c r="AF82" s="179"/>
      <c r="AG82" s="179"/>
      <c r="AH82" s="179"/>
      <c r="AI82" s="179"/>
      <c r="AJ82" s="179"/>
      <c r="AK82" s="179"/>
      <c r="AL82" s="179"/>
      <c r="AM82" s="179"/>
      <c r="AN82" s="179"/>
      <c r="AO82" s="179"/>
      <c r="AP82" s="179"/>
      <c r="AQ82" s="179"/>
      <c r="AR82" s="179"/>
      <c r="AS82" s="179"/>
      <c r="AT82" s="179"/>
      <c r="AU82" s="179"/>
      <c r="AV82" s="179"/>
      <c r="AW82" s="179"/>
      <c r="AX82" s="179"/>
      <c r="AY82" s="179"/>
      <c r="AZ82" s="179"/>
      <c r="BA82" s="179"/>
      <c r="BB82" s="179"/>
      <c r="BC82" s="179"/>
      <c r="BD82" s="179"/>
      <c r="BE82" s="179"/>
      <c r="BF82" s="179">
        <v>0</v>
      </c>
      <c r="BG82" s="179"/>
      <c r="BH82" s="179"/>
      <c r="BI82" s="179"/>
      <c r="BJ82" s="179"/>
      <c r="BK82" s="179"/>
      <c r="BL82" s="179"/>
      <c r="BM82" s="179"/>
      <c r="BN82" s="179"/>
      <c r="BO82" s="179"/>
      <c r="BP82" s="179"/>
      <c r="BQ82" s="179"/>
      <c r="BR82" s="179"/>
      <c r="BS82" s="179"/>
      <c r="BT82" s="179">
        <v>0</v>
      </c>
      <c r="BU82" s="179"/>
      <c r="BV82" s="179"/>
      <c r="BW82" s="179"/>
      <c r="BX82" s="179"/>
      <c r="BY82" s="179"/>
      <c r="BZ82" s="179"/>
      <c r="CA82" s="179">
        <v>0</v>
      </c>
      <c r="CB82" s="179"/>
      <c r="CC82" s="179"/>
      <c r="CD82" s="179"/>
      <c r="CE82" s="179"/>
      <c r="CF82" s="179"/>
      <c r="CG82" s="179"/>
      <c r="CH82" s="179"/>
      <c r="CI82" s="179"/>
      <c r="CJ82" s="179"/>
      <c r="CK82" s="179"/>
      <c r="CL82" s="179"/>
      <c r="CM82" s="179"/>
      <c r="CN82" s="179"/>
      <c r="CO82" s="179"/>
      <c r="CP82" s="179"/>
      <c r="CQ82" s="179"/>
      <c r="CR82" s="179"/>
      <c r="CS82" s="179"/>
      <c r="CT82" s="179"/>
      <c r="CU82" s="179">
        <v>0</v>
      </c>
      <c r="CV82" s="179"/>
      <c r="CW82" s="179"/>
      <c r="CX82" s="179"/>
      <c r="CY82" s="179"/>
      <c r="CZ82" s="179"/>
      <c r="DA82" s="179"/>
      <c r="DB82" s="179"/>
      <c r="DC82" s="179"/>
      <c r="DD82" s="179"/>
      <c r="DE82" s="179"/>
      <c r="DF82" s="179"/>
      <c r="DG82" s="179"/>
      <c r="DH82" s="179"/>
      <c r="DI82" s="179"/>
      <c r="DJ82" s="179"/>
      <c r="DK82" s="179"/>
      <c r="DL82" s="179"/>
      <c r="DM82" s="179"/>
      <c r="DN82" s="179"/>
      <c r="DO82" s="179"/>
      <c r="DP82" s="179"/>
      <c r="DQ82" s="179"/>
      <c r="DR82" s="179"/>
      <c r="DS82" s="179"/>
      <c r="DT82" s="179"/>
      <c r="DU82" s="179"/>
      <c r="DV82" s="179"/>
      <c r="DW82" s="179"/>
      <c r="DX82" s="179"/>
      <c r="DY82" s="179"/>
      <c r="DZ82" s="179"/>
      <c r="EA82" s="179"/>
      <c r="EB82" s="179"/>
      <c r="EC82" s="179"/>
      <c r="ED82" s="179"/>
      <c r="EE82" s="179"/>
      <c r="EF82" s="179"/>
      <c r="EG82" s="179"/>
      <c r="EH82" s="179"/>
      <c r="EI82" s="179"/>
      <c r="EJ82" s="179"/>
      <c r="EK82" s="179"/>
      <c r="EL82" s="179"/>
      <c r="EM82" s="179">
        <v>0</v>
      </c>
      <c r="EN82" s="179"/>
      <c r="EO82" s="179"/>
      <c r="EP82" s="179"/>
      <c r="EQ82" s="179"/>
      <c r="ER82" s="179"/>
      <c r="ES82" s="179"/>
      <c r="ET82" s="179">
        <v>0</v>
      </c>
      <c r="EU82" s="179"/>
      <c r="EV82" s="179"/>
      <c r="EW82" s="179"/>
      <c r="EX82" s="179"/>
      <c r="EY82" s="179">
        <v>0</v>
      </c>
      <c r="EZ82" s="179"/>
      <c r="FA82" s="179"/>
      <c r="FB82" s="179"/>
      <c r="FC82" s="179"/>
      <c r="FD82" s="179">
        <v>0</v>
      </c>
      <c r="FE82" s="179"/>
      <c r="FF82" s="179"/>
      <c r="FG82" s="179"/>
      <c r="FH82" s="179"/>
      <c r="FI82" s="179">
        <v>0</v>
      </c>
      <c r="FJ82" s="179"/>
      <c r="FK82" s="179"/>
      <c r="FL82" s="179"/>
      <c r="FM82" s="179">
        <v>0</v>
      </c>
      <c r="FN82" s="179"/>
      <c r="FO82" s="179"/>
      <c r="FP82" s="179"/>
      <c r="FQ82" s="179"/>
      <c r="FR82" s="179"/>
      <c r="FS82" s="179">
        <v>0</v>
      </c>
      <c r="FT82" s="179"/>
      <c r="FU82" s="179"/>
      <c r="FV82" s="179"/>
      <c r="FW82" s="179"/>
      <c r="FX82" s="179">
        <v>14100</v>
      </c>
      <c r="FY82" s="179"/>
      <c r="FZ82" s="179"/>
      <c r="GA82" s="179"/>
      <c r="GB82" s="179"/>
      <c r="GC82" s="179"/>
      <c r="GD82" s="179">
        <v>14100</v>
      </c>
      <c r="GE82" s="179"/>
      <c r="GF82" s="179"/>
      <c r="GG82" s="179"/>
      <c r="GH82" s="179">
        <v>0</v>
      </c>
      <c r="GI82" s="179"/>
      <c r="GJ82" s="179"/>
      <c r="GK82" s="179">
        <v>0</v>
      </c>
      <c r="GL82" s="179"/>
      <c r="GM82" s="179"/>
      <c r="GN82" s="179"/>
      <c r="GO82" s="179"/>
      <c r="GP82" s="179"/>
      <c r="GQ82" s="179"/>
      <c r="GR82" s="179"/>
      <c r="GS82" s="179"/>
      <c r="GT82" s="179"/>
      <c r="GU82" s="179"/>
      <c r="GV82" s="179"/>
      <c r="GW82" s="179"/>
      <c r="GX82" s="179"/>
      <c r="GY82" s="179"/>
      <c r="GZ82" s="179"/>
      <c r="HA82" s="179"/>
      <c r="HB82" s="179"/>
      <c r="HC82" s="179"/>
      <c r="HD82" s="179"/>
      <c r="HE82" s="179"/>
      <c r="HF82" s="179"/>
      <c r="HG82" s="179"/>
      <c r="HH82" s="179"/>
      <c r="HI82" s="179"/>
      <c r="HJ82" s="179">
        <v>0</v>
      </c>
      <c r="HK82" s="179"/>
      <c r="HL82" s="179"/>
    </row>
    <row r="83" spans="1:220">
      <c r="A83" t="s">
        <v>426</v>
      </c>
      <c r="B83" t="s">
        <v>427</v>
      </c>
      <c r="C83" s="271">
        <v>1200</v>
      </c>
      <c r="D83" s="179">
        <v>0</v>
      </c>
      <c r="E83" s="179"/>
      <c r="F83" s="179"/>
      <c r="G83" s="179"/>
      <c r="H83" s="179"/>
      <c r="I83" s="179"/>
      <c r="J83" s="179"/>
      <c r="K83" s="179"/>
      <c r="L83" s="179"/>
      <c r="M83" s="179"/>
      <c r="N83" s="179"/>
      <c r="O83" s="179"/>
      <c r="P83" s="179"/>
      <c r="Q83" s="179"/>
      <c r="R83" s="179"/>
      <c r="S83" s="179"/>
      <c r="T83" s="179"/>
      <c r="U83" s="179">
        <v>0</v>
      </c>
      <c r="V83" s="179"/>
      <c r="W83" s="179"/>
      <c r="X83" s="179"/>
      <c r="Y83" s="179"/>
      <c r="Z83" s="179">
        <v>0</v>
      </c>
      <c r="AA83" s="179"/>
      <c r="AB83" s="179"/>
      <c r="AC83" s="179"/>
      <c r="AD83" s="179"/>
      <c r="AE83" s="179"/>
      <c r="AF83" s="179"/>
      <c r="AG83" s="179"/>
      <c r="AH83" s="179"/>
      <c r="AI83" s="179"/>
      <c r="AJ83" s="179"/>
      <c r="AK83" s="179"/>
      <c r="AL83" s="179"/>
      <c r="AM83" s="179"/>
      <c r="AN83" s="179"/>
      <c r="AO83" s="179"/>
      <c r="AP83" s="179"/>
      <c r="AQ83" s="179"/>
      <c r="AR83" s="179"/>
      <c r="AS83" s="179"/>
      <c r="AT83" s="179"/>
      <c r="AU83" s="179"/>
      <c r="AV83" s="179"/>
      <c r="AW83" s="179"/>
      <c r="AX83" s="179"/>
      <c r="AY83" s="179"/>
      <c r="AZ83" s="179"/>
      <c r="BA83" s="179"/>
      <c r="BB83" s="179"/>
      <c r="BC83" s="179"/>
      <c r="BD83" s="179"/>
      <c r="BE83" s="179"/>
      <c r="BF83" s="179">
        <v>0</v>
      </c>
      <c r="BG83" s="179"/>
      <c r="BH83" s="179"/>
      <c r="BI83" s="179"/>
      <c r="BJ83" s="179"/>
      <c r="BK83" s="179"/>
      <c r="BL83" s="179"/>
      <c r="BM83" s="179"/>
      <c r="BN83" s="179"/>
      <c r="BO83" s="179"/>
      <c r="BP83" s="179"/>
      <c r="BQ83" s="179"/>
      <c r="BR83" s="179"/>
      <c r="BS83" s="179"/>
      <c r="BT83" s="179">
        <v>0</v>
      </c>
      <c r="BU83" s="179"/>
      <c r="BV83" s="179"/>
      <c r="BW83" s="179"/>
      <c r="BX83" s="179"/>
      <c r="BY83" s="179"/>
      <c r="BZ83" s="179"/>
      <c r="CA83" s="179">
        <v>0</v>
      </c>
      <c r="CB83" s="179"/>
      <c r="CC83" s="179"/>
      <c r="CD83" s="179"/>
      <c r="CE83" s="179"/>
      <c r="CF83" s="179"/>
      <c r="CG83" s="179"/>
      <c r="CH83" s="179"/>
      <c r="CI83" s="179"/>
      <c r="CJ83" s="179"/>
      <c r="CK83" s="179"/>
      <c r="CL83" s="179"/>
      <c r="CM83" s="179"/>
      <c r="CN83" s="179"/>
      <c r="CO83" s="179"/>
      <c r="CP83" s="179"/>
      <c r="CQ83" s="179"/>
      <c r="CR83" s="179"/>
      <c r="CS83" s="179"/>
      <c r="CT83" s="179"/>
      <c r="CU83" s="179">
        <v>0</v>
      </c>
      <c r="CV83" s="179"/>
      <c r="CW83" s="179"/>
      <c r="CX83" s="179"/>
      <c r="CY83" s="179"/>
      <c r="CZ83" s="179"/>
      <c r="DA83" s="179"/>
      <c r="DB83" s="179"/>
      <c r="DC83" s="179"/>
      <c r="DD83" s="179"/>
      <c r="DE83" s="179"/>
      <c r="DF83" s="179"/>
      <c r="DG83" s="179"/>
      <c r="DH83" s="179"/>
      <c r="DI83" s="179"/>
      <c r="DJ83" s="179"/>
      <c r="DK83" s="179"/>
      <c r="DL83" s="179"/>
      <c r="DM83" s="179"/>
      <c r="DN83" s="179"/>
      <c r="DO83" s="179"/>
      <c r="DP83" s="179"/>
      <c r="DQ83" s="179"/>
      <c r="DR83" s="179"/>
      <c r="DS83" s="179"/>
      <c r="DT83" s="179"/>
      <c r="DU83" s="179"/>
      <c r="DV83" s="179"/>
      <c r="DW83" s="179"/>
      <c r="DX83" s="179"/>
      <c r="DY83" s="179"/>
      <c r="DZ83" s="179"/>
      <c r="EA83" s="179"/>
      <c r="EB83" s="179"/>
      <c r="EC83" s="179"/>
      <c r="ED83" s="179"/>
      <c r="EE83" s="179"/>
      <c r="EF83" s="179"/>
      <c r="EG83" s="179"/>
      <c r="EH83" s="179"/>
      <c r="EI83" s="179"/>
      <c r="EJ83" s="179"/>
      <c r="EK83" s="179"/>
      <c r="EL83" s="179"/>
      <c r="EM83" s="179">
        <v>0</v>
      </c>
      <c r="EN83" s="179"/>
      <c r="EO83" s="179"/>
      <c r="EP83" s="179"/>
      <c r="EQ83" s="179"/>
      <c r="ER83" s="179"/>
      <c r="ES83" s="179"/>
      <c r="ET83" s="179">
        <v>0</v>
      </c>
      <c r="EU83" s="179"/>
      <c r="EV83" s="179"/>
      <c r="EW83" s="179"/>
      <c r="EX83" s="179"/>
      <c r="EY83" s="179">
        <v>0</v>
      </c>
      <c r="EZ83" s="179"/>
      <c r="FA83" s="179"/>
      <c r="FB83" s="179"/>
      <c r="FC83" s="179"/>
      <c r="FD83" s="179">
        <v>0</v>
      </c>
      <c r="FE83" s="179"/>
      <c r="FF83" s="179"/>
      <c r="FG83" s="179"/>
      <c r="FH83" s="179"/>
      <c r="FI83" s="179">
        <v>0</v>
      </c>
      <c r="FJ83" s="179"/>
      <c r="FK83" s="179"/>
      <c r="FL83" s="179"/>
      <c r="FM83" s="179">
        <v>0</v>
      </c>
      <c r="FN83" s="179"/>
      <c r="FO83" s="179"/>
      <c r="FP83" s="179"/>
      <c r="FQ83" s="179"/>
      <c r="FR83" s="179"/>
      <c r="FS83" s="179">
        <v>0</v>
      </c>
      <c r="FT83" s="179"/>
      <c r="FU83" s="179"/>
      <c r="FV83" s="179"/>
      <c r="FW83" s="179"/>
      <c r="FX83" s="179">
        <v>1200</v>
      </c>
      <c r="FY83" s="179"/>
      <c r="FZ83" s="179"/>
      <c r="GA83" s="179"/>
      <c r="GB83" s="179"/>
      <c r="GC83" s="179"/>
      <c r="GD83" s="179">
        <v>1200</v>
      </c>
      <c r="GE83" s="179"/>
      <c r="GF83" s="179"/>
      <c r="GG83" s="179"/>
      <c r="GH83" s="179">
        <v>0</v>
      </c>
      <c r="GI83" s="179"/>
      <c r="GJ83" s="179"/>
      <c r="GK83" s="179">
        <v>0</v>
      </c>
      <c r="GL83" s="179"/>
      <c r="GM83" s="179"/>
      <c r="GN83" s="179"/>
      <c r="GO83" s="179"/>
      <c r="GP83" s="179"/>
      <c r="GQ83" s="179"/>
      <c r="GR83" s="179"/>
      <c r="GS83" s="179"/>
      <c r="GT83" s="179"/>
      <c r="GU83" s="179"/>
      <c r="GV83" s="179"/>
      <c r="GW83" s="179"/>
      <c r="GX83" s="179"/>
      <c r="GY83" s="179"/>
      <c r="GZ83" s="179"/>
      <c r="HA83" s="179"/>
      <c r="HB83" s="179"/>
      <c r="HC83" s="179"/>
      <c r="HD83" s="179"/>
      <c r="HE83" s="179"/>
      <c r="HF83" s="179"/>
      <c r="HG83" s="179"/>
      <c r="HH83" s="179"/>
      <c r="HI83" s="179"/>
      <c r="HJ83" s="179">
        <v>0</v>
      </c>
      <c r="HK83" s="179"/>
      <c r="HL83" s="179"/>
    </row>
    <row r="84" spans="1:220">
      <c r="A84" t="s">
        <v>428</v>
      </c>
      <c r="B84" t="s">
        <v>429</v>
      </c>
      <c r="C84" s="271">
        <v>33750</v>
      </c>
      <c r="D84" s="179">
        <v>0</v>
      </c>
      <c r="E84" s="179"/>
      <c r="F84" s="179"/>
      <c r="G84" s="179"/>
      <c r="H84" s="179"/>
      <c r="I84" s="179"/>
      <c r="J84" s="179"/>
      <c r="K84" s="179"/>
      <c r="L84" s="179"/>
      <c r="M84" s="179"/>
      <c r="N84" s="179"/>
      <c r="O84" s="179"/>
      <c r="P84" s="179"/>
      <c r="Q84" s="179"/>
      <c r="R84" s="179"/>
      <c r="S84" s="179"/>
      <c r="T84" s="179"/>
      <c r="U84" s="179">
        <v>0</v>
      </c>
      <c r="V84" s="179"/>
      <c r="W84" s="179"/>
      <c r="X84" s="179"/>
      <c r="Y84" s="179"/>
      <c r="Z84" s="179">
        <v>0</v>
      </c>
      <c r="AA84" s="179"/>
      <c r="AB84" s="179"/>
      <c r="AC84" s="179"/>
      <c r="AD84" s="179"/>
      <c r="AE84" s="179"/>
      <c r="AF84" s="179"/>
      <c r="AG84" s="179"/>
      <c r="AH84" s="179"/>
      <c r="AI84" s="179"/>
      <c r="AJ84" s="179"/>
      <c r="AK84" s="179"/>
      <c r="AL84" s="179"/>
      <c r="AM84" s="179"/>
      <c r="AN84" s="179"/>
      <c r="AO84" s="179"/>
      <c r="AP84" s="179"/>
      <c r="AQ84" s="179"/>
      <c r="AR84" s="179"/>
      <c r="AS84" s="179"/>
      <c r="AT84" s="179"/>
      <c r="AU84" s="179"/>
      <c r="AV84" s="179"/>
      <c r="AW84" s="179"/>
      <c r="AX84" s="179"/>
      <c r="AY84" s="179"/>
      <c r="AZ84" s="179"/>
      <c r="BA84" s="179"/>
      <c r="BB84" s="179"/>
      <c r="BC84" s="179"/>
      <c r="BD84" s="179"/>
      <c r="BE84" s="179"/>
      <c r="BF84" s="179">
        <v>0</v>
      </c>
      <c r="BG84" s="179"/>
      <c r="BH84" s="179"/>
      <c r="BI84" s="179"/>
      <c r="BJ84" s="179"/>
      <c r="BK84" s="179"/>
      <c r="BL84" s="179"/>
      <c r="BM84" s="179"/>
      <c r="BN84" s="179"/>
      <c r="BO84" s="179"/>
      <c r="BP84" s="179"/>
      <c r="BQ84" s="179"/>
      <c r="BR84" s="179"/>
      <c r="BS84" s="179"/>
      <c r="BT84" s="179">
        <v>0</v>
      </c>
      <c r="BU84" s="179"/>
      <c r="BV84" s="179"/>
      <c r="BW84" s="179"/>
      <c r="BX84" s="179"/>
      <c r="BY84" s="179"/>
      <c r="BZ84" s="179"/>
      <c r="CA84" s="179">
        <v>0</v>
      </c>
      <c r="CB84" s="179"/>
      <c r="CC84" s="179"/>
      <c r="CD84" s="179"/>
      <c r="CE84" s="179"/>
      <c r="CF84" s="179"/>
      <c r="CG84" s="179"/>
      <c r="CH84" s="179"/>
      <c r="CI84" s="179"/>
      <c r="CJ84" s="179"/>
      <c r="CK84" s="179"/>
      <c r="CL84" s="179"/>
      <c r="CM84" s="179"/>
      <c r="CN84" s="179"/>
      <c r="CO84" s="179"/>
      <c r="CP84" s="179"/>
      <c r="CQ84" s="179"/>
      <c r="CR84" s="179"/>
      <c r="CS84" s="179"/>
      <c r="CT84" s="179"/>
      <c r="CU84" s="179">
        <v>0</v>
      </c>
      <c r="CV84" s="179"/>
      <c r="CW84" s="179"/>
      <c r="CX84" s="179"/>
      <c r="CY84" s="179"/>
      <c r="CZ84" s="179"/>
      <c r="DA84" s="179"/>
      <c r="DB84" s="179"/>
      <c r="DC84" s="179"/>
      <c r="DD84" s="179"/>
      <c r="DE84" s="179"/>
      <c r="DF84" s="179"/>
      <c r="DG84" s="179"/>
      <c r="DH84" s="179"/>
      <c r="DI84" s="179"/>
      <c r="DJ84" s="179"/>
      <c r="DK84" s="179"/>
      <c r="DL84" s="179"/>
      <c r="DM84" s="179"/>
      <c r="DN84" s="179"/>
      <c r="DO84" s="179"/>
      <c r="DP84" s="179"/>
      <c r="DQ84" s="179"/>
      <c r="DR84" s="179"/>
      <c r="DS84" s="179"/>
      <c r="DT84" s="179"/>
      <c r="DU84" s="179"/>
      <c r="DV84" s="179"/>
      <c r="DW84" s="179"/>
      <c r="DX84" s="179"/>
      <c r="DY84" s="179"/>
      <c r="DZ84" s="179"/>
      <c r="EA84" s="179"/>
      <c r="EB84" s="179"/>
      <c r="EC84" s="179"/>
      <c r="ED84" s="179"/>
      <c r="EE84" s="179"/>
      <c r="EF84" s="179"/>
      <c r="EG84" s="179"/>
      <c r="EH84" s="179"/>
      <c r="EI84" s="179"/>
      <c r="EJ84" s="179"/>
      <c r="EK84" s="179"/>
      <c r="EL84" s="179"/>
      <c r="EM84" s="179">
        <v>0</v>
      </c>
      <c r="EN84" s="179"/>
      <c r="EO84" s="179"/>
      <c r="EP84" s="179"/>
      <c r="EQ84" s="179"/>
      <c r="ER84" s="179"/>
      <c r="ES84" s="179"/>
      <c r="ET84" s="179">
        <v>0</v>
      </c>
      <c r="EU84" s="179"/>
      <c r="EV84" s="179"/>
      <c r="EW84" s="179"/>
      <c r="EX84" s="179"/>
      <c r="EY84" s="179">
        <v>0</v>
      </c>
      <c r="EZ84" s="179"/>
      <c r="FA84" s="179"/>
      <c r="FB84" s="179"/>
      <c r="FC84" s="179"/>
      <c r="FD84" s="179">
        <v>0</v>
      </c>
      <c r="FE84" s="179"/>
      <c r="FF84" s="179"/>
      <c r="FG84" s="179"/>
      <c r="FH84" s="179"/>
      <c r="FI84" s="179">
        <v>0</v>
      </c>
      <c r="FJ84" s="179"/>
      <c r="FK84" s="179"/>
      <c r="FL84" s="179"/>
      <c r="FM84" s="179">
        <v>0</v>
      </c>
      <c r="FN84" s="179"/>
      <c r="FO84" s="179"/>
      <c r="FP84" s="179"/>
      <c r="FQ84" s="179"/>
      <c r="FR84" s="179"/>
      <c r="FS84" s="179">
        <v>0</v>
      </c>
      <c r="FT84" s="179"/>
      <c r="FU84" s="179"/>
      <c r="FV84" s="179"/>
      <c r="FW84" s="179"/>
      <c r="FX84" s="179">
        <v>33750</v>
      </c>
      <c r="FY84" s="179"/>
      <c r="FZ84" s="179"/>
      <c r="GA84" s="179"/>
      <c r="GB84" s="179"/>
      <c r="GC84" s="179"/>
      <c r="GD84" s="179">
        <v>33750</v>
      </c>
      <c r="GE84" s="179"/>
      <c r="GF84" s="179"/>
      <c r="GG84" s="179"/>
      <c r="GH84" s="179">
        <v>0</v>
      </c>
      <c r="GI84" s="179"/>
      <c r="GJ84" s="179"/>
      <c r="GK84" s="179">
        <v>0</v>
      </c>
      <c r="GL84" s="179"/>
      <c r="GM84" s="179"/>
      <c r="GN84" s="179"/>
      <c r="GO84" s="179"/>
      <c r="GP84" s="179"/>
      <c r="GQ84" s="179"/>
      <c r="GR84" s="179"/>
      <c r="GS84" s="179"/>
      <c r="GT84" s="179"/>
      <c r="GU84" s="179"/>
      <c r="GV84" s="179"/>
      <c r="GW84" s="179"/>
      <c r="GX84" s="179"/>
      <c r="GY84" s="179"/>
      <c r="GZ84" s="179"/>
      <c r="HA84" s="179"/>
      <c r="HB84" s="179"/>
      <c r="HC84" s="179"/>
      <c r="HD84" s="179"/>
      <c r="HE84" s="179"/>
      <c r="HF84" s="179"/>
      <c r="HG84" s="179"/>
      <c r="HH84" s="179"/>
      <c r="HI84" s="179"/>
      <c r="HJ84" s="179">
        <v>0</v>
      </c>
      <c r="HK84" s="179"/>
      <c r="HL84" s="179"/>
    </row>
    <row r="85" spans="1:220">
      <c r="A85" t="s">
        <v>430</v>
      </c>
      <c r="B85" t="s">
        <v>431</v>
      </c>
      <c r="C85" s="271">
        <v>51700</v>
      </c>
      <c r="D85" s="179">
        <v>0</v>
      </c>
      <c r="E85" s="179"/>
      <c r="F85" s="179"/>
      <c r="G85" s="179"/>
      <c r="H85" s="179"/>
      <c r="I85" s="179"/>
      <c r="J85" s="179"/>
      <c r="K85" s="179"/>
      <c r="L85" s="179"/>
      <c r="M85" s="179"/>
      <c r="N85" s="179"/>
      <c r="O85" s="179"/>
      <c r="P85" s="179"/>
      <c r="Q85" s="179"/>
      <c r="R85" s="179"/>
      <c r="S85" s="179"/>
      <c r="T85" s="179"/>
      <c r="U85" s="179">
        <v>0</v>
      </c>
      <c r="V85" s="179"/>
      <c r="W85" s="179"/>
      <c r="X85" s="179"/>
      <c r="Y85" s="179"/>
      <c r="Z85" s="179">
        <v>0</v>
      </c>
      <c r="AA85" s="179"/>
      <c r="AB85" s="179"/>
      <c r="AC85" s="179"/>
      <c r="AD85" s="179"/>
      <c r="AE85" s="179"/>
      <c r="AF85" s="179"/>
      <c r="AG85" s="179"/>
      <c r="AH85" s="179"/>
      <c r="AI85" s="179"/>
      <c r="AJ85" s="179"/>
      <c r="AK85" s="179"/>
      <c r="AL85" s="179"/>
      <c r="AM85" s="179"/>
      <c r="AN85" s="179"/>
      <c r="AO85" s="179"/>
      <c r="AP85" s="179"/>
      <c r="AQ85" s="179"/>
      <c r="AR85" s="179"/>
      <c r="AS85" s="179"/>
      <c r="AT85" s="179"/>
      <c r="AU85" s="179"/>
      <c r="AV85" s="179"/>
      <c r="AW85" s="179"/>
      <c r="AX85" s="179"/>
      <c r="AY85" s="179"/>
      <c r="AZ85" s="179"/>
      <c r="BA85" s="179"/>
      <c r="BB85" s="179"/>
      <c r="BC85" s="179"/>
      <c r="BD85" s="179"/>
      <c r="BE85" s="179"/>
      <c r="BF85" s="179">
        <v>0</v>
      </c>
      <c r="BG85" s="179"/>
      <c r="BH85" s="179"/>
      <c r="BI85" s="179"/>
      <c r="BJ85" s="179"/>
      <c r="BK85" s="179"/>
      <c r="BL85" s="179"/>
      <c r="BM85" s="179"/>
      <c r="BN85" s="179"/>
      <c r="BO85" s="179"/>
      <c r="BP85" s="179"/>
      <c r="BQ85" s="179"/>
      <c r="BR85" s="179"/>
      <c r="BS85" s="179"/>
      <c r="BT85" s="179">
        <v>0</v>
      </c>
      <c r="BU85" s="179"/>
      <c r="BV85" s="179"/>
      <c r="BW85" s="179"/>
      <c r="BX85" s="179"/>
      <c r="BY85" s="179"/>
      <c r="BZ85" s="179"/>
      <c r="CA85" s="179">
        <v>0</v>
      </c>
      <c r="CB85" s="179"/>
      <c r="CC85" s="179"/>
      <c r="CD85" s="179"/>
      <c r="CE85" s="179"/>
      <c r="CF85" s="179"/>
      <c r="CG85" s="179"/>
      <c r="CH85" s="179"/>
      <c r="CI85" s="179"/>
      <c r="CJ85" s="179"/>
      <c r="CK85" s="179"/>
      <c r="CL85" s="179"/>
      <c r="CM85" s="179"/>
      <c r="CN85" s="179"/>
      <c r="CO85" s="179"/>
      <c r="CP85" s="179"/>
      <c r="CQ85" s="179"/>
      <c r="CR85" s="179"/>
      <c r="CS85" s="179"/>
      <c r="CT85" s="179"/>
      <c r="CU85" s="179">
        <v>0</v>
      </c>
      <c r="CV85" s="179"/>
      <c r="CW85" s="179"/>
      <c r="CX85" s="179"/>
      <c r="CY85" s="179"/>
      <c r="CZ85" s="179"/>
      <c r="DA85" s="179"/>
      <c r="DB85" s="179"/>
      <c r="DC85" s="179"/>
      <c r="DD85" s="179"/>
      <c r="DE85" s="179"/>
      <c r="DF85" s="179"/>
      <c r="DG85" s="179"/>
      <c r="DH85" s="179"/>
      <c r="DI85" s="179"/>
      <c r="DJ85" s="179"/>
      <c r="DK85" s="179"/>
      <c r="DL85" s="179"/>
      <c r="DM85" s="179"/>
      <c r="DN85" s="179"/>
      <c r="DO85" s="179"/>
      <c r="DP85" s="179"/>
      <c r="DQ85" s="179"/>
      <c r="DR85" s="179"/>
      <c r="DS85" s="179"/>
      <c r="DT85" s="179"/>
      <c r="DU85" s="179"/>
      <c r="DV85" s="179"/>
      <c r="DW85" s="179"/>
      <c r="DX85" s="179"/>
      <c r="DY85" s="179"/>
      <c r="DZ85" s="179"/>
      <c r="EA85" s="179"/>
      <c r="EB85" s="179"/>
      <c r="EC85" s="179"/>
      <c r="ED85" s="179"/>
      <c r="EE85" s="179"/>
      <c r="EF85" s="179"/>
      <c r="EG85" s="179"/>
      <c r="EH85" s="179"/>
      <c r="EI85" s="179"/>
      <c r="EJ85" s="179"/>
      <c r="EK85" s="179"/>
      <c r="EL85" s="179"/>
      <c r="EM85" s="179">
        <v>0</v>
      </c>
      <c r="EN85" s="179"/>
      <c r="EO85" s="179"/>
      <c r="EP85" s="179"/>
      <c r="EQ85" s="179"/>
      <c r="ER85" s="179"/>
      <c r="ES85" s="179"/>
      <c r="ET85" s="179">
        <v>0</v>
      </c>
      <c r="EU85" s="179"/>
      <c r="EV85" s="179"/>
      <c r="EW85" s="179"/>
      <c r="EX85" s="179"/>
      <c r="EY85" s="179">
        <v>0</v>
      </c>
      <c r="EZ85" s="179"/>
      <c r="FA85" s="179"/>
      <c r="FB85" s="179"/>
      <c r="FC85" s="179"/>
      <c r="FD85" s="179">
        <v>0</v>
      </c>
      <c r="FE85" s="179"/>
      <c r="FF85" s="179"/>
      <c r="FG85" s="179"/>
      <c r="FH85" s="179"/>
      <c r="FI85" s="179">
        <v>0</v>
      </c>
      <c r="FJ85" s="179"/>
      <c r="FK85" s="179"/>
      <c r="FL85" s="179"/>
      <c r="FM85" s="179">
        <v>0</v>
      </c>
      <c r="FN85" s="179"/>
      <c r="FO85" s="179"/>
      <c r="FP85" s="179"/>
      <c r="FQ85" s="179"/>
      <c r="FR85" s="179"/>
      <c r="FS85" s="179">
        <v>0</v>
      </c>
      <c r="FT85" s="179"/>
      <c r="FU85" s="179"/>
      <c r="FV85" s="179"/>
      <c r="FW85" s="179"/>
      <c r="FX85" s="179">
        <v>51700</v>
      </c>
      <c r="FY85" s="179"/>
      <c r="FZ85" s="179"/>
      <c r="GA85" s="179"/>
      <c r="GB85" s="179"/>
      <c r="GC85" s="179"/>
      <c r="GD85" s="179">
        <v>51700</v>
      </c>
      <c r="GE85" s="179"/>
      <c r="GF85" s="179"/>
      <c r="GG85" s="179"/>
      <c r="GH85" s="179">
        <v>0</v>
      </c>
      <c r="GI85" s="179"/>
      <c r="GJ85" s="179"/>
      <c r="GK85" s="179">
        <v>0</v>
      </c>
      <c r="GL85" s="179"/>
      <c r="GM85" s="179"/>
      <c r="GN85" s="179"/>
      <c r="GO85" s="179"/>
      <c r="GP85" s="179"/>
      <c r="GQ85" s="179"/>
      <c r="GR85" s="179"/>
      <c r="GS85" s="179"/>
      <c r="GT85" s="179"/>
      <c r="GU85" s="179"/>
      <c r="GV85" s="179"/>
      <c r="GW85" s="179"/>
      <c r="GX85" s="179"/>
      <c r="GY85" s="179"/>
      <c r="GZ85" s="179"/>
      <c r="HA85" s="179"/>
      <c r="HB85" s="179"/>
      <c r="HC85" s="179"/>
      <c r="HD85" s="179"/>
      <c r="HE85" s="179"/>
      <c r="HF85" s="179"/>
      <c r="HG85" s="179"/>
      <c r="HH85" s="179"/>
      <c r="HI85" s="179"/>
      <c r="HJ85" s="179">
        <v>0</v>
      </c>
      <c r="HK85" s="179"/>
      <c r="HL85" s="179"/>
    </row>
    <row r="86" spans="1:220">
      <c r="A86" t="s">
        <v>432</v>
      </c>
      <c r="B86" t="s">
        <v>433</v>
      </c>
      <c r="C86" s="271">
        <v>600000</v>
      </c>
      <c r="D86" s="179">
        <v>0</v>
      </c>
      <c r="E86" s="179"/>
      <c r="F86" s="179"/>
      <c r="G86" s="179"/>
      <c r="H86" s="179"/>
      <c r="I86" s="179"/>
      <c r="J86" s="179"/>
      <c r="K86" s="179"/>
      <c r="L86" s="179"/>
      <c r="M86" s="179"/>
      <c r="N86" s="179"/>
      <c r="O86" s="179"/>
      <c r="P86" s="179"/>
      <c r="Q86" s="179"/>
      <c r="R86" s="179"/>
      <c r="S86" s="179"/>
      <c r="T86" s="179"/>
      <c r="U86" s="179">
        <v>0</v>
      </c>
      <c r="V86" s="179"/>
      <c r="W86" s="179"/>
      <c r="X86" s="179"/>
      <c r="Y86" s="179"/>
      <c r="Z86" s="179">
        <v>0</v>
      </c>
      <c r="AA86" s="179"/>
      <c r="AB86" s="179"/>
      <c r="AC86" s="179"/>
      <c r="AD86" s="179"/>
      <c r="AE86" s="179"/>
      <c r="AF86" s="179"/>
      <c r="AG86" s="179"/>
      <c r="AH86" s="179"/>
      <c r="AI86" s="179"/>
      <c r="AJ86" s="179"/>
      <c r="AK86" s="179"/>
      <c r="AL86" s="179"/>
      <c r="AM86" s="179"/>
      <c r="AN86" s="179"/>
      <c r="AO86" s="179"/>
      <c r="AP86" s="179"/>
      <c r="AQ86" s="179"/>
      <c r="AR86" s="179"/>
      <c r="AS86" s="179"/>
      <c r="AT86" s="179"/>
      <c r="AU86" s="179"/>
      <c r="AV86" s="179"/>
      <c r="AW86" s="179"/>
      <c r="AX86" s="179"/>
      <c r="AY86" s="179"/>
      <c r="AZ86" s="179"/>
      <c r="BA86" s="179"/>
      <c r="BB86" s="179"/>
      <c r="BC86" s="179"/>
      <c r="BD86" s="179"/>
      <c r="BE86" s="179"/>
      <c r="BF86" s="179">
        <v>0</v>
      </c>
      <c r="BG86" s="179"/>
      <c r="BH86" s="179"/>
      <c r="BI86" s="179"/>
      <c r="BJ86" s="179"/>
      <c r="BK86" s="179"/>
      <c r="BL86" s="179"/>
      <c r="BM86" s="179"/>
      <c r="BN86" s="179"/>
      <c r="BO86" s="179"/>
      <c r="BP86" s="179"/>
      <c r="BQ86" s="179"/>
      <c r="BR86" s="179"/>
      <c r="BS86" s="179"/>
      <c r="BT86" s="179">
        <v>0</v>
      </c>
      <c r="BU86" s="179"/>
      <c r="BV86" s="179"/>
      <c r="BW86" s="179"/>
      <c r="BX86" s="179"/>
      <c r="BY86" s="179"/>
      <c r="BZ86" s="179"/>
      <c r="CA86" s="179">
        <v>0</v>
      </c>
      <c r="CB86" s="179"/>
      <c r="CC86" s="179"/>
      <c r="CD86" s="179"/>
      <c r="CE86" s="179"/>
      <c r="CF86" s="179"/>
      <c r="CG86" s="179"/>
      <c r="CH86" s="179"/>
      <c r="CI86" s="179"/>
      <c r="CJ86" s="179"/>
      <c r="CK86" s="179"/>
      <c r="CL86" s="179"/>
      <c r="CM86" s="179"/>
      <c r="CN86" s="179"/>
      <c r="CO86" s="179"/>
      <c r="CP86" s="179"/>
      <c r="CQ86" s="179"/>
      <c r="CR86" s="179"/>
      <c r="CS86" s="179"/>
      <c r="CT86" s="179"/>
      <c r="CU86" s="179">
        <v>0</v>
      </c>
      <c r="CV86" s="179"/>
      <c r="CW86" s="179"/>
      <c r="CX86" s="179"/>
      <c r="CY86" s="179"/>
      <c r="CZ86" s="179"/>
      <c r="DA86" s="179"/>
      <c r="DB86" s="179"/>
      <c r="DC86" s="179"/>
      <c r="DD86" s="179"/>
      <c r="DE86" s="179"/>
      <c r="DF86" s="179"/>
      <c r="DG86" s="179"/>
      <c r="DH86" s="179"/>
      <c r="DI86" s="179"/>
      <c r="DJ86" s="179"/>
      <c r="DK86" s="179"/>
      <c r="DL86" s="179"/>
      <c r="DM86" s="179"/>
      <c r="DN86" s="179"/>
      <c r="DO86" s="179"/>
      <c r="DP86" s="179"/>
      <c r="DQ86" s="179"/>
      <c r="DR86" s="179"/>
      <c r="DS86" s="179"/>
      <c r="DT86" s="179"/>
      <c r="DU86" s="179"/>
      <c r="DV86" s="179"/>
      <c r="DW86" s="179"/>
      <c r="DX86" s="179"/>
      <c r="DY86" s="179"/>
      <c r="DZ86" s="179"/>
      <c r="EA86" s="179"/>
      <c r="EB86" s="179"/>
      <c r="EC86" s="179"/>
      <c r="ED86" s="179"/>
      <c r="EE86" s="179"/>
      <c r="EF86" s="179"/>
      <c r="EG86" s="179"/>
      <c r="EH86" s="179"/>
      <c r="EI86" s="179"/>
      <c r="EJ86" s="179"/>
      <c r="EK86" s="179"/>
      <c r="EL86" s="179"/>
      <c r="EM86" s="179">
        <v>0</v>
      </c>
      <c r="EN86" s="179"/>
      <c r="EO86" s="179"/>
      <c r="EP86" s="179"/>
      <c r="EQ86" s="179"/>
      <c r="ER86" s="179"/>
      <c r="ES86" s="179"/>
      <c r="ET86" s="179">
        <v>0</v>
      </c>
      <c r="EU86" s="179"/>
      <c r="EV86" s="179"/>
      <c r="EW86" s="179"/>
      <c r="EX86" s="179"/>
      <c r="EY86" s="179">
        <v>0</v>
      </c>
      <c r="EZ86" s="179"/>
      <c r="FA86" s="179"/>
      <c r="FB86" s="179"/>
      <c r="FC86" s="179"/>
      <c r="FD86" s="179">
        <v>0</v>
      </c>
      <c r="FE86" s="179"/>
      <c r="FF86" s="179"/>
      <c r="FG86" s="179"/>
      <c r="FH86" s="179"/>
      <c r="FI86" s="179">
        <v>0</v>
      </c>
      <c r="FJ86" s="179"/>
      <c r="FK86" s="179"/>
      <c r="FL86" s="179"/>
      <c r="FM86" s="179">
        <v>0</v>
      </c>
      <c r="FN86" s="179"/>
      <c r="FO86" s="179"/>
      <c r="FP86" s="179"/>
      <c r="FQ86" s="179"/>
      <c r="FR86" s="179"/>
      <c r="FS86" s="179">
        <v>0</v>
      </c>
      <c r="FT86" s="179"/>
      <c r="FU86" s="179"/>
      <c r="FV86" s="179"/>
      <c r="FW86" s="179"/>
      <c r="FX86" s="179">
        <v>0</v>
      </c>
      <c r="FY86" s="179"/>
      <c r="FZ86" s="179"/>
      <c r="GA86" s="179"/>
      <c r="GB86" s="179"/>
      <c r="GC86" s="179"/>
      <c r="GD86" s="179"/>
      <c r="GE86" s="179"/>
      <c r="GF86" s="179"/>
      <c r="GG86" s="179"/>
      <c r="GH86" s="179">
        <v>0</v>
      </c>
      <c r="GI86" s="179"/>
      <c r="GJ86" s="179"/>
      <c r="GK86" s="179">
        <v>0</v>
      </c>
      <c r="GL86" s="179"/>
      <c r="GM86" s="179"/>
      <c r="GN86" s="179"/>
      <c r="GO86" s="179"/>
      <c r="GP86" s="179"/>
      <c r="GQ86" s="179"/>
      <c r="GR86" s="179"/>
      <c r="GS86" s="179"/>
      <c r="GT86" s="179"/>
      <c r="GU86" s="179"/>
      <c r="GV86" s="179"/>
      <c r="GW86" s="179"/>
      <c r="GX86" s="179"/>
      <c r="GY86" s="179"/>
      <c r="GZ86" s="179"/>
      <c r="HA86" s="179"/>
      <c r="HB86" s="179"/>
      <c r="HC86" s="179"/>
      <c r="HD86" s="179"/>
      <c r="HE86" s="179"/>
      <c r="HF86" s="179"/>
      <c r="HG86" s="179"/>
      <c r="HH86" s="179"/>
      <c r="HI86" s="179"/>
      <c r="HJ86" s="179">
        <v>600000</v>
      </c>
      <c r="HK86" s="179">
        <v>600000</v>
      </c>
      <c r="HL86" s="179"/>
    </row>
    <row r="87" spans="1:220">
      <c r="A87" t="s">
        <v>434</v>
      </c>
      <c r="B87" t="s">
        <v>435</v>
      </c>
      <c r="C87" s="271">
        <v>0</v>
      </c>
      <c r="D87" s="179">
        <v>0</v>
      </c>
      <c r="E87" s="179"/>
      <c r="F87" s="179"/>
      <c r="G87" s="179"/>
      <c r="H87" s="179"/>
      <c r="I87" s="179"/>
      <c r="J87" s="179"/>
      <c r="K87" s="179"/>
      <c r="L87" s="179"/>
      <c r="M87" s="179"/>
      <c r="N87" s="179"/>
      <c r="O87" s="179"/>
      <c r="P87" s="179"/>
      <c r="Q87" s="179"/>
      <c r="R87" s="179"/>
      <c r="S87" s="179"/>
      <c r="T87" s="179"/>
      <c r="U87" s="179">
        <v>0</v>
      </c>
      <c r="V87" s="179"/>
      <c r="W87" s="179"/>
      <c r="X87" s="179"/>
      <c r="Y87" s="179"/>
      <c r="Z87" s="179">
        <v>0</v>
      </c>
      <c r="AA87" s="179"/>
      <c r="AB87" s="179"/>
      <c r="AC87" s="179"/>
      <c r="AD87" s="179"/>
      <c r="AE87" s="179"/>
      <c r="AF87" s="179"/>
      <c r="AG87" s="179"/>
      <c r="AH87" s="179"/>
      <c r="AI87" s="179"/>
      <c r="AJ87" s="179"/>
      <c r="AK87" s="179"/>
      <c r="AL87" s="179"/>
      <c r="AM87" s="179"/>
      <c r="AN87" s="179"/>
      <c r="AO87" s="179"/>
      <c r="AP87" s="179"/>
      <c r="AQ87" s="179"/>
      <c r="AR87" s="179"/>
      <c r="AS87" s="179"/>
      <c r="AT87" s="179"/>
      <c r="AU87" s="179"/>
      <c r="AV87" s="179"/>
      <c r="AW87" s="179"/>
      <c r="AX87" s="179"/>
      <c r="AY87" s="179"/>
      <c r="AZ87" s="179"/>
      <c r="BA87" s="179"/>
      <c r="BB87" s="179"/>
      <c r="BC87" s="179"/>
      <c r="BD87" s="179"/>
      <c r="BE87" s="179"/>
      <c r="BF87" s="179">
        <v>0</v>
      </c>
      <c r="BG87" s="179"/>
      <c r="BH87" s="179"/>
      <c r="BI87" s="179"/>
      <c r="BJ87" s="179"/>
      <c r="BK87" s="179"/>
      <c r="BL87" s="179"/>
      <c r="BM87" s="179"/>
      <c r="BN87" s="179"/>
      <c r="BO87" s="179"/>
      <c r="BP87" s="179"/>
      <c r="BQ87" s="179"/>
      <c r="BR87" s="179"/>
      <c r="BS87" s="179"/>
      <c r="BT87" s="179">
        <v>0</v>
      </c>
      <c r="BU87" s="179"/>
      <c r="BV87" s="179"/>
      <c r="BW87" s="179"/>
      <c r="BX87" s="179"/>
      <c r="BY87" s="179"/>
      <c r="BZ87" s="179"/>
      <c r="CA87" s="179">
        <v>0</v>
      </c>
      <c r="CB87" s="179"/>
      <c r="CC87" s="179"/>
      <c r="CD87" s="179"/>
      <c r="CE87" s="179"/>
      <c r="CF87" s="179"/>
      <c r="CG87" s="179"/>
      <c r="CH87" s="179"/>
      <c r="CI87" s="179"/>
      <c r="CJ87" s="179"/>
      <c r="CK87" s="179"/>
      <c r="CL87" s="179"/>
      <c r="CM87" s="179"/>
      <c r="CN87" s="179"/>
      <c r="CO87" s="179"/>
      <c r="CP87" s="179"/>
      <c r="CQ87" s="179"/>
      <c r="CR87" s="179"/>
      <c r="CS87" s="179"/>
      <c r="CT87" s="179"/>
      <c r="CU87" s="179">
        <v>0</v>
      </c>
      <c r="CV87" s="179"/>
      <c r="CW87" s="179"/>
      <c r="CX87" s="179"/>
      <c r="CY87" s="179"/>
      <c r="CZ87" s="179"/>
      <c r="DA87" s="179"/>
      <c r="DB87" s="179"/>
      <c r="DC87" s="179"/>
      <c r="DD87" s="179"/>
      <c r="DE87" s="179"/>
      <c r="DF87" s="179"/>
      <c r="DG87" s="179"/>
      <c r="DH87" s="179"/>
      <c r="DI87" s="179"/>
      <c r="DJ87" s="179"/>
      <c r="DK87" s="179"/>
      <c r="DL87" s="179"/>
      <c r="DM87" s="179"/>
      <c r="DN87" s="179"/>
      <c r="DO87" s="179"/>
      <c r="DP87" s="179"/>
      <c r="DQ87" s="179"/>
      <c r="DR87" s="179"/>
      <c r="DS87" s="179"/>
      <c r="DT87" s="179"/>
      <c r="DU87" s="179"/>
      <c r="DV87" s="179"/>
      <c r="DW87" s="179"/>
      <c r="DX87" s="179"/>
      <c r="DY87" s="179"/>
      <c r="DZ87" s="179"/>
      <c r="EA87" s="179"/>
      <c r="EB87" s="179"/>
      <c r="EC87" s="179"/>
      <c r="ED87" s="179"/>
      <c r="EE87" s="179"/>
      <c r="EF87" s="179"/>
      <c r="EG87" s="179"/>
      <c r="EH87" s="179"/>
      <c r="EI87" s="179"/>
      <c r="EJ87" s="179"/>
      <c r="EK87" s="179"/>
      <c r="EL87" s="179"/>
      <c r="EM87" s="179">
        <v>0</v>
      </c>
      <c r="EN87" s="179"/>
      <c r="EO87" s="179"/>
      <c r="EP87" s="179"/>
      <c r="EQ87" s="179"/>
      <c r="ER87" s="179"/>
      <c r="ES87" s="179"/>
      <c r="ET87" s="179">
        <v>0</v>
      </c>
      <c r="EU87" s="179"/>
      <c r="EV87" s="179"/>
      <c r="EW87" s="179"/>
      <c r="EX87" s="179"/>
      <c r="EY87" s="179">
        <v>0</v>
      </c>
      <c r="EZ87" s="179"/>
      <c r="FA87" s="179"/>
      <c r="FB87" s="179"/>
      <c r="FC87" s="179"/>
      <c r="FD87" s="179">
        <v>0</v>
      </c>
      <c r="FE87" s="179"/>
      <c r="FF87" s="179"/>
      <c r="FG87" s="179"/>
      <c r="FH87" s="179"/>
      <c r="FI87" s="179">
        <v>0</v>
      </c>
      <c r="FJ87" s="179"/>
      <c r="FK87" s="179"/>
      <c r="FL87" s="179"/>
      <c r="FM87" s="179">
        <v>0</v>
      </c>
      <c r="FN87" s="179"/>
      <c r="FO87" s="179"/>
      <c r="FP87" s="179"/>
      <c r="FQ87" s="179"/>
      <c r="FR87" s="179"/>
      <c r="FS87" s="179">
        <v>0</v>
      </c>
      <c r="FT87" s="179"/>
      <c r="FU87" s="179"/>
      <c r="FV87" s="179"/>
      <c r="FW87" s="179"/>
      <c r="FX87" s="179">
        <v>0</v>
      </c>
      <c r="FY87" s="179"/>
      <c r="FZ87" s="179"/>
      <c r="GA87" s="179"/>
      <c r="GB87" s="179"/>
      <c r="GC87" s="179"/>
      <c r="GD87" s="179"/>
      <c r="GE87" s="179"/>
      <c r="GF87" s="179"/>
      <c r="GG87" s="179"/>
      <c r="GH87" s="179">
        <v>0</v>
      </c>
      <c r="GI87" s="179"/>
      <c r="GJ87" s="179"/>
      <c r="GK87" s="179">
        <v>0</v>
      </c>
      <c r="GL87" s="179"/>
      <c r="GM87" s="179"/>
      <c r="GN87" s="179"/>
      <c r="GO87" s="179"/>
      <c r="GP87" s="179"/>
      <c r="GQ87" s="179"/>
      <c r="GR87" s="179"/>
      <c r="GS87" s="179"/>
      <c r="GT87" s="179"/>
      <c r="GU87" s="179"/>
      <c r="GV87" s="179"/>
      <c r="GW87" s="179"/>
      <c r="GX87" s="179"/>
      <c r="GY87" s="179"/>
      <c r="GZ87" s="179"/>
      <c r="HA87" s="179"/>
      <c r="HB87" s="179"/>
      <c r="HC87" s="179"/>
      <c r="HD87" s="179"/>
      <c r="HE87" s="179"/>
      <c r="HF87" s="179"/>
      <c r="HG87" s="179"/>
      <c r="HH87" s="179"/>
      <c r="HI87" s="179"/>
      <c r="HJ87" s="179">
        <v>0</v>
      </c>
      <c r="HK87" s="179"/>
      <c r="HL87" s="179"/>
    </row>
    <row r="88" spans="1:220">
      <c r="A88" t="s">
        <v>436</v>
      </c>
      <c r="B88" t="s">
        <v>437</v>
      </c>
      <c r="C88" s="271">
        <v>83000</v>
      </c>
      <c r="D88" s="179">
        <v>0</v>
      </c>
      <c r="E88" s="179"/>
      <c r="F88" s="179"/>
      <c r="G88" s="179"/>
      <c r="H88" s="179"/>
      <c r="I88" s="179"/>
      <c r="J88" s="179"/>
      <c r="K88" s="179"/>
      <c r="L88" s="179"/>
      <c r="M88" s="179"/>
      <c r="N88" s="179"/>
      <c r="O88" s="179"/>
      <c r="P88" s="179"/>
      <c r="Q88" s="179"/>
      <c r="R88" s="179"/>
      <c r="S88" s="179"/>
      <c r="T88" s="179"/>
      <c r="U88" s="179">
        <v>0</v>
      </c>
      <c r="V88" s="179"/>
      <c r="W88" s="179"/>
      <c r="X88" s="179"/>
      <c r="Y88" s="179"/>
      <c r="Z88" s="179">
        <v>0</v>
      </c>
      <c r="AA88" s="179"/>
      <c r="AB88" s="179"/>
      <c r="AC88" s="179"/>
      <c r="AD88" s="179"/>
      <c r="AE88" s="179"/>
      <c r="AF88" s="179"/>
      <c r="AG88" s="179"/>
      <c r="AH88" s="179"/>
      <c r="AI88" s="179"/>
      <c r="AJ88" s="179"/>
      <c r="AK88" s="179"/>
      <c r="AL88" s="179"/>
      <c r="AM88" s="179"/>
      <c r="AN88" s="179"/>
      <c r="AO88" s="179"/>
      <c r="AP88" s="179"/>
      <c r="AQ88" s="179"/>
      <c r="AR88" s="179"/>
      <c r="AS88" s="179"/>
      <c r="AT88" s="179"/>
      <c r="AU88" s="179"/>
      <c r="AV88" s="179"/>
      <c r="AW88" s="179"/>
      <c r="AX88" s="179"/>
      <c r="AY88" s="179"/>
      <c r="AZ88" s="179"/>
      <c r="BA88" s="179"/>
      <c r="BB88" s="179"/>
      <c r="BC88" s="179"/>
      <c r="BD88" s="179"/>
      <c r="BE88" s="179"/>
      <c r="BF88" s="179">
        <v>0</v>
      </c>
      <c r="BG88" s="179"/>
      <c r="BH88" s="179"/>
      <c r="BI88" s="179"/>
      <c r="BJ88" s="179"/>
      <c r="BK88" s="179"/>
      <c r="BL88" s="179"/>
      <c r="BM88" s="179"/>
      <c r="BN88" s="179"/>
      <c r="BO88" s="179"/>
      <c r="BP88" s="179"/>
      <c r="BQ88" s="179"/>
      <c r="BR88" s="179"/>
      <c r="BS88" s="179"/>
      <c r="BT88" s="179">
        <v>0</v>
      </c>
      <c r="BU88" s="179"/>
      <c r="BV88" s="179"/>
      <c r="BW88" s="179"/>
      <c r="BX88" s="179"/>
      <c r="BY88" s="179"/>
      <c r="BZ88" s="179"/>
      <c r="CA88" s="179">
        <v>0</v>
      </c>
      <c r="CB88" s="179"/>
      <c r="CC88" s="179"/>
      <c r="CD88" s="179"/>
      <c r="CE88" s="179"/>
      <c r="CF88" s="179"/>
      <c r="CG88" s="179"/>
      <c r="CH88" s="179"/>
      <c r="CI88" s="179"/>
      <c r="CJ88" s="179"/>
      <c r="CK88" s="179"/>
      <c r="CL88" s="179"/>
      <c r="CM88" s="179"/>
      <c r="CN88" s="179"/>
      <c r="CO88" s="179"/>
      <c r="CP88" s="179"/>
      <c r="CQ88" s="179"/>
      <c r="CR88" s="179"/>
      <c r="CS88" s="179"/>
      <c r="CT88" s="179"/>
      <c r="CU88" s="179">
        <v>0</v>
      </c>
      <c r="CV88" s="179"/>
      <c r="CW88" s="179"/>
      <c r="CX88" s="179"/>
      <c r="CY88" s="179"/>
      <c r="CZ88" s="179"/>
      <c r="DA88" s="179"/>
      <c r="DB88" s="179"/>
      <c r="DC88" s="179"/>
      <c r="DD88" s="179"/>
      <c r="DE88" s="179"/>
      <c r="DF88" s="179"/>
      <c r="DG88" s="179"/>
      <c r="DH88" s="179"/>
      <c r="DI88" s="179"/>
      <c r="DJ88" s="179"/>
      <c r="DK88" s="179"/>
      <c r="DL88" s="179"/>
      <c r="DM88" s="179"/>
      <c r="DN88" s="179"/>
      <c r="DO88" s="179"/>
      <c r="DP88" s="179"/>
      <c r="DQ88" s="179"/>
      <c r="DR88" s="179"/>
      <c r="DS88" s="179"/>
      <c r="DT88" s="179"/>
      <c r="DU88" s="179"/>
      <c r="DV88" s="179"/>
      <c r="DW88" s="179"/>
      <c r="DX88" s="179"/>
      <c r="DY88" s="179"/>
      <c r="DZ88" s="179"/>
      <c r="EA88" s="179"/>
      <c r="EB88" s="179"/>
      <c r="EC88" s="179"/>
      <c r="ED88" s="179"/>
      <c r="EE88" s="179"/>
      <c r="EF88" s="179"/>
      <c r="EG88" s="179"/>
      <c r="EH88" s="179"/>
      <c r="EI88" s="179"/>
      <c r="EJ88" s="179"/>
      <c r="EK88" s="179"/>
      <c r="EL88" s="179"/>
      <c r="EM88" s="179">
        <v>0</v>
      </c>
      <c r="EN88" s="179"/>
      <c r="EO88" s="179"/>
      <c r="EP88" s="179"/>
      <c r="EQ88" s="179"/>
      <c r="ER88" s="179"/>
      <c r="ES88" s="179"/>
      <c r="ET88" s="179">
        <v>0</v>
      </c>
      <c r="EU88" s="179"/>
      <c r="EV88" s="179"/>
      <c r="EW88" s="179"/>
      <c r="EX88" s="179"/>
      <c r="EY88" s="179">
        <v>83000</v>
      </c>
      <c r="EZ88" s="179"/>
      <c r="FA88" s="179">
        <v>83000</v>
      </c>
      <c r="FB88" s="179"/>
      <c r="FC88" s="179"/>
      <c r="FD88" s="179">
        <v>0</v>
      </c>
      <c r="FE88" s="179"/>
      <c r="FF88" s="179"/>
      <c r="FG88" s="179"/>
      <c r="FH88" s="179"/>
      <c r="FI88" s="179">
        <v>0</v>
      </c>
      <c r="FJ88" s="179"/>
      <c r="FK88" s="179"/>
      <c r="FL88" s="179"/>
      <c r="FM88" s="179">
        <v>0</v>
      </c>
      <c r="FN88" s="179"/>
      <c r="FO88" s="179"/>
      <c r="FP88" s="179"/>
      <c r="FQ88" s="179"/>
      <c r="FR88" s="179"/>
      <c r="FS88" s="179">
        <v>0</v>
      </c>
      <c r="FT88" s="179"/>
      <c r="FU88" s="179"/>
      <c r="FV88" s="179"/>
      <c r="FW88" s="179"/>
      <c r="FX88" s="179">
        <v>0</v>
      </c>
      <c r="FY88" s="179"/>
      <c r="FZ88" s="179"/>
      <c r="GA88" s="179"/>
      <c r="GB88" s="179"/>
      <c r="GC88" s="179"/>
      <c r="GD88" s="179"/>
      <c r="GE88" s="179"/>
      <c r="GF88" s="179"/>
      <c r="GG88" s="179"/>
      <c r="GH88" s="179">
        <v>0</v>
      </c>
      <c r="GI88" s="179"/>
      <c r="GJ88" s="179"/>
      <c r="GK88" s="179">
        <v>0</v>
      </c>
      <c r="GL88" s="179"/>
      <c r="GM88" s="179"/>
      <c r="GN88" s="179"/>
      <c r="GO88" s="179"/>
      <c r="GP88" s="179"/>
      <c r="GQ88" s="179"/>
      <c r="GR88" s="179"/>
      <c r="GS88" s="179"/>
      <c r="GT88" s="179"/>
      <c r="GU88" s="179"/>
      <c r="GV88" s="179"/>
      <c r="GW88" s="179"/>
      <c r="GX88" s="179"/>
      <c r="GY88" s="179"/>
      <c r="GZ88" s="179"/>
      <c r="HA88" s="179"/>
      <c r="HB88" s="179"/>
      <c r="HC88" s="179"/>
      <c r="HD88" s="179"/>
      <c r="HE88" s="179"/>
      <c r="HF88" s="179"/>
      <c r="HG88" s="179"/>
      <c r="HH88" s="179"/>
      <c r="HI88" s="179"/>
      <c r="HJ88" s="179">
        <v>0</v>
      </c>
      <c r="HK88" s="179"/>
      <c r="HL88" s="179"/>
    </row>
    <row r="89" spans="1:220">
      <c r="A89" t="s">
        <v>436</v>
      </c>
      <c r="B89" t="s">
        <v>438</v>
      </c>
      <c r="C89" s="271">
        <v>0</v>
      </c>
      <c r="D89" s="179">
        <v>0</v>
      </c>
      <c r="E89" s="179"/>
      <c r="F89" s="179"/>
      <c r="G89" s="179"/>
      <c r="H89" s="179"/>
      <c r="I89" s="179"/>
      <c r="J89" s="179"/>
      <c r="K89" s="179"/>
      <c r="L89" s="179"/>
      <c r="M89" s="179"/>
      <c r="N89" s="179"/>
      <c r="O89" s="179"/>
      <c r="P89" s="179"/>
      <c r="Q89" s="179"/>
      <c r="R89" s="179"/>
      <c r="S89" s="179"/>
      <c r="T89" s="179"/>
      <c r="U89" s="179">
        <v>0</v>
      </c>
      <c r="V89" s="179"/>
      <c r="W89" s="179"/>
      <c r="X89" s="179"/>
      <c r="Y89" s="179"/>
      <c r="Z89" s="179">
        <v>0</v>
      </c>
      <c r="AA89" s="179"/>
      <c r="AB89" s="179"/>
      <c r="AC89" s="179"/>
      <c r="AD89" s="179"/>
      <c r="AE89" s="179"/>
      <c r="AF89" s="179"/>
      <c r="AG89" s="179"/>
      <c r="AH89" s="179"/>
      <c r="AI89" s="179"/>
      <c r="AJ89" s="179"/>
      <c r="AK89" s="179"/>
      <c r="AL89" s="179"/>
      <c r="AM89" s="179"/>
      <c r="AN89" s="179"/>
      <c r="AO89" s="179"/>
      <c r="AP89" s="179"/>
      <c r="AQ89" s="179"/>
      <c r="AR89" s="179"/>
      <c r="AS89" s="179"/>
      <c r="AT89" s="179"/>
      <c r="AU89" s="179"/>
      <c r="AV89" s="179"/>
      <c r="AW89" s="179"/>
      <c r="AX89" s="179"/>
      <c r="AY89" s="179"/>
      <c r="AZ89" s="179"/>
      <c r="BA89" s="179"/>
      <c r="BB89" s="179"/>
      <c r="BC89" s="179"/>
      <c r="BD89" s="179"/>
      <c r="BE89" s="179"/>
      <c r="BF89" s="179">
        <v>0</v>
      </c>
      <c r="BG89" s="179"/>
      <c r="BH89" s="179"/>
      <c r="BI89" s="179"/>
      <c r="BJ89" s="179"/>
      <c r="BK89" s="179"/>
      <c r="BL89" s="179"/>
      <c r="BM89" s="179"/>
      <c r="BN89" s="179"/>
      <c r="BO89" s="179"/>
      <c r="BP89" s="179"/>
      <c r="BQ89" s="179"/>
      <c r="BR89" s="179"/>
      <c r="BS89" s="179"/>
      <c r="BT89" s="179">
        <v>0</v>
      </c>
      <c r="BU89" s="179"/>
      <c r="BV89" s="179"/>
      <c r="BW89" s="179"/>
      <c r="BX89" s="179"/>
      <c r="BY89" s="179"/>
      <c r="BZ89" s="179"/>
      <c r="CA89" s="179">
        <v>0</v>
      </c>
      <c r="CB89" s="179"/>
      <c r="CC89" s="179"/>
      <c r="CD89" s="179"/>
      <c r="CE89" s="179"/>
      <c r="CF89" s="179"/>
      <c r="CG89" s="179"/>
      <c r="CH89" s="179"/>
      <c r="CI89" s="179"/>
      <c r="CJ89" s="179"/>
      <c r="CK89" s="179"/>
      <c r="CL89" s="179"/>
      <c r="CM89" s="179"/>
      <c r="CN89" s="179"/>
      <c r="CO89" s="179"/>
      <c r="CP89" s="179"/>
      <c r="CQ89" s="179"/>
      <c r="CR89" s="179"/>
      <c r="CS89" s="179"/>
      <c r="CT89" s="179"/>
      <c r="CU89" s="179">
        <v>0</v>
      </c>
      <c r="CV89" s="179"/>
      <c r="CW89" s="179"/>
      <c r="CX89" s="179"/>
      <c r="CY89" s="179"/>
      <c r="CZ89" s="179"/>
      <c r="DA89" s="179"/>
      <c r="DB89" s="179"/>
      <c r="DC89" s="179"/>
      <c r="DD89" s="179"/>
      <c r="DE89" s="179"/>
      <c r="DF89" s="179"/>
      <c r="DG89" s="179"/>
      <c r="DH89" s="179"/>
      <c r="DI89" s="179"/>
      <c r="DJ89" s="179"/>
      <c r="DK89" s="179"/>
      <c r="DL89" s="179"/>
      <c r="DM89" s="179"/>
      <c r="DN89" s="179"/>
      <c r="DO89" s="179"/>
      <c r="DP89" s="179"/>
      <c r="DQ89" s="179"/>
      <c r="DR89" s="179"/>
      <c r="DS89" s="179"/>
      <c r="DT89" s="179"/>
      <c r="DU89" s="179"/>
      <c r="DV89" s="179"/>
      <c r="DW89" s="179"/>
      <c r="DX89" s="179"/>
      <c r="DY89" s="179"/>
      <c r="DZ89" s="179"/>
      <c r="EA89" s="179"/>
      <c r="EB89" s="179"/>
      <c r="EC89" s="179"/>
      <c r="ED89" s="179"/>
      <c r="EE89" s="179"/>
      <c r="EF89" s="179"/>
      <c r="EG89" s="179"/>
      <c r="EH89" s="179"/>
      <c r="EI89" s="179"/>
      <c r="EJ89" s="179"/>
      <c r="EK89" s="179"/>
      <c r="EL89" s="179"/>
      <c r="EM89" s="179">
        <v>0</v>
      </c>
      <c r="EN89" s="179"/>
      <c r="EO89" s="179"/>
      <c r="EP89" s="179"/>
      <c r="EQ89" s="179"/>
      <c r="ER89" s="179"/>
      <c r="ES89" s="179"/>
      <c r="ET89" s="179">
        <v>0</v>
      </c>
      <c r="EU89" s="179"/>
      <c r="EV89" s="179"/>
      <c r="EW89" s="179"/>
      <c r="EX89" s="179"/>
      <c r="EY89" s="179">
        <v>0</v>
      </c>
      <c r="EZ89" s="179"/>
      <c r="FA89" s="179"/>
      <c r="FB89" s="179"/>
      <c r="FC89" s="179"/>
      <c r="FD89" s="179">
        <v>0</v>
      </c>
      <c r="FE89" s="179"/>
      <c r="FF89" s="179"/>
      <c r="FG89" s="179"/>
      <c r="FH89" s="179"/>
      <c r="FI89" s="179">
        <v>0</v>
      </c>
      <c r="FJ89" s="179"/>
      <c r="FK89" s="179"/>
      <c r="FL89" s="179"/>
      <c r="FM89" s="179">
        <v>0</v>
      </c>
      <c r="FN89" s="179"/>
      <c r="FO89" s="179"/>
      <c r="FP89" s="179"/>
      <c r="FQ89" s="179"/>
      <c r="FR89" s="179"/>
      <c r="FS89" s="179">
        <v>0</v>
      </c>
      <c r="FT89" s="179"/>
      <c r="FU89" s="179"/>
      <c r="FV89" s="179"/>
      <c r="FW89" s="179"/>
      <c r="FX89" s="179">
        <v>0</v>
      </c>
      <c r="FY89" s="179"/>
      <c r="FZ89" s="179"/>
      <c r="GA89" s="179"/>
      <c r="GB89" s="179"/>
      <c r="GC89" s="179"/>
      <c r="GD89" s="179"/>
      <c r="GE89" s="179"/>
      <c r="GF89" s="179"/>
      <c r="GG89" s="179"/>
      <c r="GH89" s="179">
        <v>0</v>
      </c>
      <c r="GI89" s="179"/>
      <c r="GJ89" s="179"/>
      <c r="GK89" s="179">
        <v>0</v>
      </c>
      <c r="GL89" s="179"/>
      <c r="GM89" s="179"/>
      <c r="GN89" s="179"/>
      <c r="GO89" s="179"/>
      <c r="GP89" s="179"/>
      <c r="GQ89" s="179"/>
      <c r="GR89" s="179"/>
      <c r="GS89" s="179"/>
      <c r="GT89" s="179"/>
      <c r="GU89" s="179"/>
      <c r="GV89" s="179"/>
      <c r="GW89" s="179"/>
      <c r="GX89" s="179"/>
      <c r="GY89" s="179"/>
      <c r="GZ89" s="179"/>
      <c r="HA89" s="179"/>
      <c r="HB89" s="179"/>
      <c r="HC89" s="179"/>
      <c r="HD89" s="179"/>
      <c r="HE89" s="179"/>
      <c r="HF89" s="179"/>
      <c r="HG89" s="179"/>
      <c r="HH89" s="179"/>
      <c r="HI89" s="179"/>
      <c r="HJ89" s="179">
        <v>0</v>
      </c>
      <c r="HK89" s="179"/>
      <c r="HL89" s="179"/>
    </row>
    <row r="90" spans="1:220">
      <c r="A90" t="s">
        <v>439</v>
      </c>
      <c r="B90" t="s">
        <v>440</v>
      </c>
      <c r="C90" s="271">
        <v>39122.339999999997</v>
      </c>
      <c r="D90" s="179">
        <v>0</v>
      </c>
      <c r="E90" s="179"/>
      <c r="F90" s="179"/>
      <c r="G90" s="179"/>
      <c r="H90" s="179"/>
      <c r="I90" s="179"/>
      <c r="J90" s="179"/>
      <c r="K90" s="179"/>
      <c r="L90" s="179"/>
      <c r="M90" s="179"/>
      <c r="N90" s="179"/>
      <c r="O90" s="179"/>
      <c r="P90" s="179"/>
      <c r="Q90" s="179"/>
      <c r="R90" s="179"/>
      <c r="S90" s="179"/>
      <c r="T90" s="179"/>
      <c r="U90" s="179">
        <v>0</v>
      </c>
      <c r="V90" s="179"/>
      <c r="W90" s="179"/>
      <c r="X90" s="179"/>
      <c r="Y90" s="179"/>
      <c r="Z90" s="179">
        <v>0</v>
      </c>
      <c r="AA90" s="179"/>
      <c r="AB90" s="179"/>
      <c r="AC90" s="179"/>
      <c r="AD90" s="179"/>
      <c r="AE90" s="179"/>
      <c r="AF90" s="179"/>
      <c r="AG90" s="179"/>
      <c r="AH90" s="179"/>
      <c r="AI90" s="179"/>
      <c r="AJ90" s="179"/>
      <c r="AK90" s="179"/>
      <c r="AL90" s="179"/>
      <c r="AM90" s="179"/>
      <c r="AN90" s="179"/>
      <c r="AO90" s="179"/>
      <c r="AP90" s="179"/>
      <c r="AQ90" s="179"/>
      <c r="AR90" s="179"/>
      <c r="AS90" s="179"/>
      <c r="AT90" s="179"/>
      <c r="AU90" s="179"/>
      <c r="AV90" s="179"/>
      <c r="AW90" s="179"/>
      <c r="AX90" s="179"/>
      <c r="AY90" s="179"/>
      <c r="AZ90" s="179"/>
      <c r="BA90" s="179"/>
      <c r="BB90" s="179"/>
      <c r="BC90" s="179"/>
      <c r="BD90" s="179"/>
      <c r="BE90" s="179"/>
      <c r="BF90" s="179">
        <v>0</v>
      </c>
      <c r="BG90" s="179"/>
      <c r="BH90" s="179"/>
      <c r="BI90" s="179"/>
      <c r="BJ90" s="179"/>
      <c r="BK90" s="179"/>
      <c r="BL90" s="179"/>
      <c r="BM90" s="179"/>
      <c r="BN90" s="179"/>
      <c r="BO90" s="179"/>
      <c r="BP90" s="179"/>
      <c r="BQ90" s="179"/>
      <c r="BR90" s="179"/>
      <c r="BS90" s="179"/>
      <c r="BT90" s="179">
        <v>0</v>
      </c>
      <c r="BU90" s="179"/>
      <c r="BV90" s="179"/>
      <c r="BW90" s="179"/>
      <c r="BX90" s="179"/>
      <c r="BY90" s="179"/>
      <c r="BZ90" s="179"/>
      <c r="CA90" s="179">
        <v>15600</v>
      </c>
      <c r="CB90" s="179"/>
      <c r="CC90" s="179"/>
      <c r="CD90" s="179"/>
      <c r="CE90" s="179"/>
      <c r="CF90" s="179"/>
      <c r="CG90" s="179"/>
      <c r="CH90" s="179">
        <v>15600</v>
      </c>
      <c r="CI90" s="179"/>
      <c r="CJ90" s="179"/>
      <c r="CK90" s="179"/>
      <c r="CL90" s="179"/>
      <c r="CM90" s="179"/>
      <c r="CN90" s="179"/>
      <c r="CO90" s="179"/>
      <c r="CP90" s="179"/>
      <c r="CQ90" s="179"/>
      <c r="CR90" s="179"/>
      <c r="CS90" s="179"/>
      <c r="CT90" s="179"/>
      <c r="CU90" s="179">
        <v>0</v>
      </c>
      <c r="CV90" s="179"/>
      <c r="CW90" s="179"/>
      <c r="CX90" s="179"/>
      <c r="CY90" s="179"/>
      <c r="CZ90" s="179"/>
      <c r="DA90" s="179"/>
      <c r="DB90" s="179"/>
      <c r="DC90" s="179"/>
      <c r="DD90" s="179"/>
      <c r="DE90" s="179"/>
      <c r="DF90" s="179"/>
      <c r="DG90" s="179"/>
      <c r="DH90" s="179"/>
      <c r="DI90" s="179"/>
      <c r="DJ90" s="179"/>
      <c r="DK90" s="179"/>
      <c r="DL90" s="179"/>
      <c r="DM90" s="179"/>
      <c r="DN90" s="179"/>
      <c r="DO90" s="179"/>
      <c r="DP90" s="179"/>
      <c r="DQ90" s="179"/>
      <c r="DR90" s="179"/>
      <c r="DS90" s="179"/>
      <c r="DT90" s="179"/>
      <c r="DU90" s="179"/>
      <c r="DV90" s="179"/>
      <c r="DW90" s="179"/>
      <c r="DX90" s="179"/>
      <c r="DY90" s="179"/>
      <c r="DZ90" s="179"/>
      <c r="EA90" s="179"/>
      <c r="EB90" s="179"/>
      <c r="EC90" s="179"/>
      <c r="ED90" s="179"/>
      <c r="EE90" s="179"/>
      <c r="EF90" s="179"/>
      <c r="EG90" s="179"/>
      <c r="EH90" s="179"/>
      <c r="EI90" s="179"/>
      <c r="EJ90" s="179"/>
      <c r="EK90" s="179"/>
      <c r="EL90" s="179"/>
      <c r="EM90" s="179">
        <v>23350</v>
      </c>
      <c r="EN90" s="179"/>
      <c r="EO90" s="179"/>
      <c r="EP90" s="179">
        <v>24989</v>
      </c>
      <c r="EQ90" s="179"/>
      <c r="ER90" s="179"/>
      <c r="ES90" s="179"/>
      <c r="ET90" s="179">
        <v>0</v>
      </c>
      <c r="EU90" s="179"/>
      <c r="EV90" s="179"/>
      <c r="EW90" s="179"/>
      <c r="EX90" s="179"/>
      <c r="EY90" s="179">
        <v>0</v>
      </c>
      <c r="EZ90" s="179"/>
      <c r="FA90" s="179"/>
      <c r="FB90" s="179"/>
      <c r="FC90" s="179"/>
      <c r="FD90" s="179">
        <v>0</v>
      </c>
      <c r="FE90" s="179"/>
      <c r="FF90" s="179"/>
      <c r="FG90" s="179"/>
      <c r="FH90" s="179"/>
      <c r="FI90" s="179">
        <v>0</v>
      </c>
      <c r="FJ90" s="179"/>
      <c r="FK90" s="179"/>
      <c r="FL90" s="179"/>
      <c r="FM90" s="179">
        <v>0</v>
      </c>
      <c r="FN90" s="179"/>
      <c r="FO90" s="179"/>
      <c r="FP90" s="179"/>
      <c r="FQ90" s="179"/>
      <c r="FR90" s="179"/>
      <c r="FS90" s="179">
        <v>0</v>
      </c>
      <c r="FT90" s="179"/>
      <c r="FU90" s="179"/>
      <c r="FV90" s="179"/>
      <c r="FW90" s="179"/>
      <c r="FX90" s="179">
        <v>0</v>
      </c>
      <c r="FY90" s="179"/>
      <c r="FZ90" s="179"/>
      <c r="GA90" s="179"/>
      <c r="GB90" s="179"/>
      <c r="GC90" s="179"/>
      <c r="GD90" s="179"/>
      <c r="GE90" s="179"/>
      <c r="GF90" s="179"/>
      <c r="GG90" s="179"/>
      <c r="GH90" s="179">
        <v>0</v>
      </c>
      <c r="GI90" s="179"/>
      <c r="GJ90" s="179"/>
      <c r="GK90" s="179">
        <v>0</v>
      </c>
      <c r="GL90" s="179"/>
      <c r="GM90" s="179"/>
      <c r="GN90" s="179"/>
      <c r="GO90" s="179"/>
      <c r="GP90" s="179"/>
      <c r="GQ90" s="179"/>
      <c r="GR90" s="179"/>
      <c r="GS90" s="179"/>
      <c r="GT90" s="179"/>
      <c r="GU90" s="179"/>
      <c r="GV90" s="179"/>
      <c r="GW90" s="179"/>
      <c r="GX90" s="179"/>
      <c r="GY90" s="179"/>
      <c r="GZ90" s="179"/>
      <c r="HA90" s="179"/>
      <c r="HB90" s="179"/>
      <c r="HC90" s="179"/>
      <c r="HD90" s="179"/>
      <c r="HE90" s="179"/>
      <c r="HF90" s="179"/>
      <c r="HG90" s="179"/>
      <c r="HH90" s="179"/>
      <c r="HI90" s="179"/>
      <c r="HJ90" s="179">
        <v>0</v>
      </c>
      <c r="HK90" s="179"/>
      <c r="HL90" s="179"/>
    </row>
    <row r="91" spans="1:220">
      <c r="A91" t="s">
        <v>441</v>
      </c>
      <c r="B91" t="s">
        <v>442</v>
      </c>
      <c r="C91" s="271">
        <v>0</v>
      </c>
      <c r="D91" s="179">
        <v>0</v>
      </c>
      <c r="E91" s="179"/>
      <c r="F91" s="179"/>
      <c r="G91" s="179"/>
      <c r="H91" s="179"/>
      <c r="I91" s="179"/>
      <c r="J91" s="179"/>
      <c r="K91" s="179"/>
      <c r="L91" s="179"/>
      <c r="M91" s="179"/>
      <c r="N91" s="179"/>
      <c r="O91" s="179"/>
      <c r="P91" s="179"/>
      <c r="Q91" s="179"/>
      <c r="R91" s="179"/>
      <c r="S91" s="179"/>
      <c r="T91" s="179"/>
      <c r="U91" s="179">
        <v>0</v>
      </c>
      <c r="V91" s="179"/>
      <c r="W91" s="179"/>
      <c r="X91" s="179"/>
      <c r="Y91" s="179"/>
      <c r="Z91" s="179">
        <v>0</v>
      </c>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c r="BB91" s="179"/>
      <c r="BC91" s="179"/>
      <c r="BD91" s="179"/>
      <c r="BE91" s="179"/>
      <c r="BF91" s="179">
        <v>0</v>
      </c>
      <c r="BG91" s="179"/>
      <c r="BH91" s="179"/>
      <c r="BI91" s="179"/>
      <c r="BJ91" s="179"/>
      <c r="BK91" s="179"/>
      <c r="BL91" s="179"/>
      <c r="BM91" s="179"/>
      <c r="BN91" s="179"/>
      <c r="BO91" s="179"/>
      <c r="BP91" s="179"/>
      <c r="BQ91" s="179"/>
      <c r="BR91" s="179"/>
      <c r="BS91" s="179"/>
      <c r="BT91" s="179">
        <v>0</v>
      </c>
      <c r="BU91" s="179"/>
      <c r="BV91" s="179"/>
      <c r="BW91" s="179"/>
      <c r="BX91" s="179"/>
      <c r="BY91" s="179"/>
      <c r="BZ91" s="179"/>
      <c r="CA91" s="179">
        <v>0</v>
      </c>
      <c r="CB91" s="179"/>
      <c r="CC91" s="179"/>
      <c r="CD91" s="179"/>
      <c r="CE91" s="179"/>
      <c r="CF91" s="179"/>
      <c r="CG91" s="179"/>
      <c r="CH91" s="179"/>
      <c r="CI91" s="179"/>
      <c r="CJ91" s="179"/>
      <c r="CK91" s="179"/>
      <c r="CL91" s="179"/>
      <c r="CM91" s="179"/>
      <c r="CN91" s="179"/>
      <c r="CO91" s="179"/>
      <c r="CP91" s="179"/>
      <c r="CQ91" s="179"/>
      <c r="CR91" s="179"/>
      <c r="CS91" s="179"/>
      <c r="CT91" s="179"/>
      <c r="CU91" s="179">
        <v>0</v>
      </c>
      <c r="CV91" s="179"/>
      <c r="CW91" s="179"/>
      <c r="CX91" s="179"/>
      <c r="CY91" s="179"/>
      <c r="CZ91" s="179"/>
      <c r="DA91" s="179"/>
      <c r="DB91" s="179"/>
      <c r="DC91" s="179"/>
      <c r="DD91" s="179"/>
      <c r="DE91" s="179"/>
      <c r="DF91" s="179"/>
      <c r="DG91" s="179"/>
      <c r="DH91" s="179"/>
      <c r="DI91" s="179"/>
      <c r="DJ91" s="179"/>
      <c r="DK91" s="179"/>
      <c r="DL91" s="179"/>
      <c r="DM91" s="179"/>
      <c r="DN91" s="179"/>
      <c r="DO91" s="179"/>
      <c r="DP91" s="179"/>
      <c r="DQ91" s="179"/>
      <c r="DR91" s="179"/>
      <c r="DS91" s="179"/>
      <c r="DT91" s="179"/>
      <c r="DU91" s="179"/>
      <c r="DV91" s="179"/>
      <c r="DW91" s="179"/>
      <c r="DX91" s="179"/>
      <c r="DY91" s="179"/>
      <c r="DZ91" s="179"/>
      <c r="EA91" s="179"/>
      <c r="EB91" s="179"/>
      <c r="EC91" s="179"/>
      <c r="ED91" s="179"/>
      <c r="EE91" s="179"/>
      <c r="EF91" s="179"/>
      <c r="EG91" s="179"/>
      <c r="EH91" s="179"/>
      <c r="EI91" s="179"/>
      <c r="EJ91" s="179"/>
      <c r="EK91" s="179"/>
      <c r="EL91" s="179"/>
      <c r="EM91" s="179">
        <v>0</v>
      </c>
      <c r="EN91" s="179"/>
      <c r="EO91" s="179"/>
      <c r="EP91" s="179"/>
      <c r="EQ91" s="179"/>
      <c r="ER91" s="179"/>
      <c r="ES91" s="179"/>
      <c r="ET91" s="179">
        <v>0</v>
      </c>
      <c r="EU91" s="179"/>
      <c r="EV91" s="179"/>
      <c r="EW91" s="179"/>
      <c r="EX91" s="179"/>
      <c r="EY91" s="179">
        <v>0</v>
      </c>
      <c r="EZ91" s="179"/>
      <c r="FA91" s="179"/>
      <c r="FB91" s="179"/>
      <c r="FC91" s="179"/>
      <c r="FD91" s="179">
        <v>0</v>
      </c>
      <c r="FE91" s="179"/>
      <c r="FF91" s="179"/>
      <c r="FG91" s="179"/>
      <c r="FH91" s="179"/>
      <c r="FI91" s="179">
        <v>0</v>
      </c>
      <c r="FJ91" s="179"/>
      <c r="FK91" s="179"/>
      <c r="FL91" s="179"/>
      <c r="FM91" s="179">
        <v>0</v>
      </c>
      <c r="FN91" s="179"/>
      <c r="FO91" s="179"/>
      <c r="FP91" s="179"/>
      <c r="FQ91" s="179"/>
      <c r="FR91" s="179"/>
      <c r="FS91" s="179">
        <v>0</v>
      </c>
      <c r="FT91" s="179"/>
      <c r="FU91" s="179"/>
      <c r="FV91" s="179"/>
      <c r="FW91" s="179"/>
      <c r="FX91" s="179">
        <v>0</v>
      </c>
      <c r="FY91" s="179"/>
      <c r="FZ91" s="179"/>
      <c r="GA91" s="179"/>
      <c r="GB91" s="179"/>
      <c r="GC91" s="179"/>
      <c r="GD91" s="179"/>
      <c r="GE91" s="179"/>
      <c r="GF91" s="179"/>
      <c r="GG91" s="179"/>
      <c r="GH91" s="179">
        <v>0</v>
      </c>
      <c r="GI91" s="179"/>
      <c r="GJ91" s="179"/>
      <c r="GK91" s="179">
        <v>0</v>
      </c>
      <c r="GL91" s="179"/>
      <c r="GM91" s="179"/>
      <c r="GN91" s="179"/>
      <c r="GO91" s="179"/>
      <c r="GP91" s="179"/>
      <c r="GQ91" s="179"/>
      <c r="GR91" s="179"/>
      <c r="GS91" s="179"/>
      <c r="GT91" s="179"/>
      <c r="GU91" s="179"/>
      <c r="GV91" s="179"/>
      <c r="GW91" s="179"/>
      <c r="GX91" s="179"/>
      <c r="GY91" s="179"/>
      <c r="GZ91" s="179"/>
      <c r="HA91" s="179"/>
      <c r="HB91" s="179"/>
      <c r="HC91" s="179"/>
      <c r="HD91" s="179"/>
      <c r="HE91" s="179"/>
      <c r="HF91" s="179"/>
      <c r="HG91" s="179"/>
      <c r="HH91" s="179"/>
      <c r="HI91" s="179"/>
      <c r="HJ91" s="179">
        <v>0</v>
      </c>
      <c r="HK91" s="179"/>
      <c r="HL91" s="179"/>
    </row>
    <row r="92" spans="1:220">
      <c r="A92" t="s">
        <v>443</v>
      </c>
      <c r="B92" t="s">
        <v>444</v>
      </c>
      <c r="C92" s="271">
        <v>30000</v>
      </c>
      <c r="D92" s="179">
        <v>0</v>
      </c>
      <c r="E92" s="179"/>
      <c r="F92" s="179"/>
      <c r="G92" s="179"/>
      <c r="H92" s="179"/>
      <c r="I92" s="179"/>
      <c r="J92" s="179"/>
      <c r="K92" s="179"/>
      <c r="L92" s="179"/>
      <c r="M92" s="179"/>
      <c r="N92" s="179"/>
      <c r="O92" s="179"/>
      <c r="P92" s="179"/>
      <c r="Q92" s="179"/>
      <c r="R92" s="179"/>
      <c r="S92" s="179"/>
      <c r="T92" s="179"/>
      <c r="U92" s="179">
        <v>0</v>
      </c>
      <c r="V92" s="179"/>
      <c r="W92" s="179"/>
      <c r="X92" s="179"/>
      <c r="Y92" s="179"/>
      <c r="Z92" s="179">
        <v>0</v>
      </c>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c r="AX92" s="179"/>
      <c r="AY92" s="179"/>
      <c r="AZ92" s="179"/>
      <c r="BA92" s="179"/>
      <c r="BB92" s="179"/>
      <c r="BC92" s="179"/>
      <c r="BD92" s="179"/>
      <c r="BE92" s="179"/>
      <c r="BF92" s="179">
        <v>0</v>
      </c>
      <c r="BG92" s="179"/>
      <c r="BH92" s="179"/>
      <c r="BI92" s="179"/>
      <c r="BJ92" s="179"/>
      <c r="BK92" s="179"/>
      <c r="BL92" s="179"/>
      <c r="BM92" s="179"/>
      <c r="BN92" s="179"/>
      <c r="BO92" s="179"/>
      <c r="BP92" s="179"/>
      <c r="BQ92" s="179"/>
      <c r="BR92" s="179"/>
      <c r="BS92" s="179"/>
      <c r="BT92" s="179">
        <v>0</v>
      </c>
      <c r="BU92" s="179"/>
      <c r="BV92" s="179"/>
      <c r="BW92" s="179"/>
      <c r="BX92" s="179"/>
      <c r="BY92" s="179"/>
      <c r="BZ92" s="179"/>
      <c r="CA92" s="179">
        <v>0</v>
      </c>
      <c r="CB92" s="179"/>
      <c r="CC92" s="179"/>
      <c r="CD92" s="179"/>
      <c r="CE92" s="179"/>
      <c r="CF92" s="179"/>
      <c r="CG92" s="179"/>
      <c r="CH92" s="179"/>
      <c r="CI92" s="179"/>
      <c r="CJ92" s="179"/>
      <c r="CK92" s="179"/>
      <c r="CL92" s="179"/>
      <c r="CM92" s="179"/>
      <c r="CN92" s="179"/>
      <c r="CO92" s="179"/>
      <c r="CP92" s="179"/>
      <c r="CQ92" s="179"/>
      <c r="CR92" s="179"/>
      <c r="CS92" s="179"/>
      <c r="CT92" s="179"/>
      <c r="CU92" s="179">
        <v>0</v>
      </c>
      <c r="CV92" s="179"/>
      <c r="CW92" s="179"/>
      <c r="CX92" s="179"/>
      <c r="CY92" s="179"/>
      <c r="CZ92" s="179"/>
      <c r="DA92" s="179"/>
      <c r="DB92" s="179"/>
      <c r="DC92" s="179"/>
      <c r="DD92" s="179"/>
      <c r="DE92" s="179"/>
      <c r="DF92" s="179"/>
      <c r="DG92" s="179"/>
      <c r="DH92" s="179"/>
      <c r="DI92" s="179"/>
      <c r="DJ92" s="179"/>
      <c r="DK92" s="179"/>
      <c r="DL92" s="179"/>
      <c r="DM92" s="179"/>
      <c r="DN92" s="179"/>
      <c r="DO92" s="179"/>
      <c r="DP92" s="179"/>
      <c r="DQ92" s="179"/>
      <c r="DR92" s="179"/>
      <c r="DS92" s="179"/>
      <c r="DT92" s="179"/>
      <c r="DU92" s="179"/>
      <c r="DV92" s="179"/>
      <c r="DW92" s="179"/>
      <c r="DX92" s="179"/>
      <c r="DY92" s="179"/>
      <c r="DZ92" s="179"/>
      <c r="EA92" s="179"/>
      <c r="EB92" s="179"/>
      <c r="EC92" s="179"/>
      <c r="ED92" s="179"/>
      <c r="EE92" s="179"/>
      <c r="EF92" s="179"/>
      <c r="EG92" s="179"/>
      <c r="EH92" s="179"/>
      <c r="EI92" s="179"/>
      <c r="EJ92" s="179"/>
      <c r="EK92" s="179"/>
      <c r="EL92" s="179"/>
      <c r="EM92" s="179">
        <v>0</v>
      </c>
      <c r="EN92" s="179"/>
      <c r="EO92" s="179"/>
      <c r="EP92" s="179"/>
      <c r="EQ92" s="179"/>
      <c r="ER92" s="179"/>
      <c r="ES92" s="179"/>
      <c r="ET92" s="179">
        <v>0</v>
      </c>
      <c r="EU92" s="179"/>
      <c r="EV92" s="179"/>
      <c r="EW92" s="179"/>
      <c r="EX92" s="179"/>
      <c r="EY92" s="179">
        <v>0</v>
      </c>
      <c r="EZ92" s="179"/>
      <c r="FA92" s="179"/>
      <c r="FB92" s="179"/>
      <c r="FC92" s="179"/>
      <c r="FD92" s="179">
        <v>0</v>
      </c>
      <c r="FE92" s="179"/>
      <c r="FF92" s="179"/>
      <c r="FG92" s="179"/>
      <c r="FH92" s="179"/>
      <c r="FI92" s="179">
        <v>0</v>
      </c>
      <c r="FJ92" s="179"/>
      <c r="FK92" s="179"/>
      <c r="FL92" s="179"/>
      <c r="FM92" s="179">
        <v>0</v>
      </c>
      <c r="FN92" s="179"/>
      <c r="FO92" s="179"/>
      <c r="FP92" s="179"/>
      <c r="FQ92" s="179"/>
      <c r="FR92" s="179"/>
      <c r="FS92" s="179">
        <v>0</v>
      </c>
      <c r="FT92" s="179"/>
      <c r="FU92" s="179"/>
      <c r="FV92" s="179"/>
      <c r="FW92" s="179"/>
      <c r="FX92" s="179">
        <v>0</v>
      </c>
      <c r="FY92" s="179"/>
      <c r="FZ92" s="179"/>
      <c r="GA92" s="179"/>
      <c r="GB92" s="179"/>
      <c r="GC92" s="179"/>
      <c r="GD92" s="179"/>
      <c r="GE92" s="179"/>
      <c r="GF92" s="179"/>
      <c r="GG92" s="179"/>
      <c r="GH92" s="179">
        <v>0</v>
      </c>
      <c r="GI92" s="179"/>
      <c r="GJ92" s="179"/>
      <c r="GK92" s="179">
        <v>0</v>
      </c>
      <c r="GL92" s="179"/>
      <c r="GM92" s="179"/>
      <c r="GN92" s="179"/>
      <c r="GO92" s="179"/>
      <c r="GP92" s="179"/>
      <c r="GQ92" s="179"/>
      <c r="GR92" s="179"/>
      <c r="GS92" s="179"/>
      <c r="GT92" s="179"/>
      <c r="GU92" s="179"/>
      <c r="GV92" s="179"/>
      <c r="GW92" s="179"/>
      <c r="GX92" s="179"/>
      <c r="GY92" s="179"/>
      <c r="GZ92" s="179"/>
      <c r="HA92" s="179"/>
      <c r="HB92" s="179"/>
      <c r="HC92" s="179"/>
      <c r="HD92" s="179"/>
      <c r="HE92" s="179"/>
      <c r="HF92" s="179"/>
      <c r="HG92" s="179"/>
      <c r="HH92" s="179"/>
      <c r="HI92" s="179"/>
      <c r="HJ92" s="179">
        <v>30000</v>
      </c>
      <c r="HK92" s="179">
        <v>30000</v>
      </c>
      <c r="HL92" s="179"/>
    </row>
    <row r="93" spans="1:220">
      <c r="A93" t="s">
        <v>445</v>
      </c>
      <c r="B93" t="s">
        <v>446</v>
      </c>
      <c r="C93" s="271">
        <v>35000</v>
      </c>
      <c r="D93" s="179">
        <v>0</v>
      </c>
      <c r="E93" s="179"/>
      <c r="F93" s="179"/>
      <c r="G93" s="179"/>
      <c r="H93" s="179"/>
      <c r="I93" s="179"/>
      <c r="J93" s="179"/>
      <c r="K93" s="179"/>
      <c r="L93" s="179"/>
      <c r="M93" s="179"/>
      <c r="N93" s="179"/>
      <c r="O93" s="179"/>
      <c r="P93" s="179"/>
      <c r="Q93" s="179"/>
      <c r="R93" s="179"/>
      <c r="S93" s="179"/>
      <c r="T93" s="179"/>
      <c r="U93" s="179">
        <v>0</v>
      </c>
      <c r="V93" s="179"/>
      <c r="W93" s="179"/>
      <c r="X93" s="179"/>
      <c r="Y93" s="179"/>
      <c r="Z93" s="179">
        <v>0</v>
      </c>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179"/>
      <c r="BB93" s="179"/>
      <c r="BC93" s="179"/>
      <c r="BD93" s="179"/>
      <c r="BE93" s="179"/>
      <c r="BF93" s="179">
        <v>0</v>
      </c>
      <c r="BG93" s="179"/>
      <c r="BH93" s="179"/>
      <c r="BI93" s="179"/>
      <c r="BJ93" s="179"/>
      <c r="BK93" s="179"/>
      <c r="BL93" s="179"/>
      <c r="BM93" s="179"/>
      <c r="BN93" s="179"/>
      <c r="BO93" s="179"/>
      <c r="BP93" s="179"/>
      <c r="BQ93" s="179"/>
      <c r="BR93" s="179"/>
      <c r="BS93" s="179"/>
      <c r="BT93" s="179">
        <v>0</v>
      </c>
      <c r="BU93" s="179"/>
      <c r="BV93" s="179"/>
      <c r="BW93" s="179"/>
      <c r="BX93" s="179"/>
      <c r="BY93" s="179"/>
      <c r="BZ93" s="179"/>
      <c r="CA93" s="179">
        <v>0</v>
      </c>
      <c r="CB93" s="179"/>
      <c r="CC93" s="179"/>
      <c r="CD93" s="179"/>
      <c r="CE93" s="179"/>
      <c r="CF93" s="179"/>
      <c r="CG93" s="179"/>
      <c r="CH93" s="179"/>
      <c r="CI93" s="179"/>
      <c r="CJ93" s="179"/>
      <c r="CK93" s="179"/>
      <c r="CL93" s="179"/>
      <c r="CM93" s="179"/>
      <c r="CN93" s="179"/>
      <c r="CO93" s="179"/>
      <c r="CP93" s="179"/>
      <c r="CQ93" s="179"/>
      <c r="CR93" s="179"/>
      <c r="CS93" s="179"/>
      <c r="CT93" s="179"/>
      <c r="CU93" s="179">
        <v>0</v>
      </c>
      <c r="CV93" s="179"/>
      <c r="CW93" s="179"/>
      <c r="CX93" s="179"/>
      <c r="CY93" s="179"/>
      <c r="CZ93" s="179"/>
      <c r="DA93" s="179"/>
      <c r="DB93" s="179"/>
      <c r="DC93" s="179"/>
      <c r="DD93" s="179"/>
      <c r="DE93" s="179"/>
      <c r="DF93" s="179"/>
      <c r="DG93" s="179"/>
      <c r="DH93" s="179"/>
      <c r="DI93" s="179"/>
      <c r="DJ93" s="179"/>
      <c r="DK93" s="179"/>
      <c r="DL93" s="179"/>
      <c r="DM93" s="179"/>
      <c r="DN93" s="179"/>
      <c r="DO93" s="179"/>
      <c r="DP93" s="179"/>
      <c r="DQ93" s="179"/>
      <c r="DR93" s="179"/>
      <c r="DS93" s="179"/>
      <c r="DT93" s="179"/>
      <c r="DU93" s="179"/>
      <c r="DV93" s="179"/>
      <c r="DW93" s="179"/>
      <c r="DX93" s="179"/>
      <c r="DY93" s="179"/>
      <c r="DZ93" s="179"/>
      <c r="EA93" s="179"/>
      <c r="EB93" s="179"/>
      <c r="EC93" s="179"/>
      <c r="ED93" s="179"/>
      <c r="EE93" s="179"/>
      <c r="EF93" s="179"/>
      <c r="EG93" s="179"/>
      <c r="EH93" s="179"/>
      <c r="EI93" s="179"/>
      <c r="EJ93" s="179"/>
      <c r="EK93" s="179"/>
      <c r="EL93" s="179"/>
      <c r="EM93" s="179">
        <v>0</v>
      </c>
      <c r="EN93" s="179"/>
      <c r="EO93" s="179"/>
      <c r="EP93" s="179"/>
      <c r="EQ93" s="179"/>
      <c r="ER93" s="179"/>
      <c r="ES93" s="179"/>
      <c r="ET93" s="179">
        <v>0</v>
      </c>
      <c r="EU93" s="179"/>
      <c r="EV93" s="179"/>
      <c r="EW93" s="179"/>
      <c r="EX93" s="179"/>
      <c r="EY93" s="179">
        <v>0</v>
      </c>
      <c r="EZ93" s="179"/>
      <c r="FA93" s="179"/>
      <c r="FB93" s="179"/>
      <c r="FC93" s="179"/>
      <c r="FD93" s="179">
        <v>0</v>
      </c>
      <c r="FE93" s="179"/>
      <c r="FF93" s="179"/>
      <c r="FG93" s="179"/>
      <c r="FH93" s="179"/>
      <c r="FI93" s="179">
        <v>0</v>
      </c>
      <c r="FJ93" s="179"/>
      <c r="FK93" s="179"/>
      <c r="FL93" s="179"/>
      <c r="FM93" s="179">
        <v>0</v>
      </c>
      <c r="FN93" s="179"/>
      <c r="FO93" s="179"/>
      <c r="FP93" s="179"/>
      <c r="FQ93" s="179"/>
      <c r="FR93" s="179"/>
      <c r="FS93" s="179">
        <v>0</v>
      </c>
      <c r="FT93" s="179"/>
      <c r="FU93" s="179"/>
      <c r="FV93" s="179"/>
      <c r="FW93" s="179"/>
      <c r="FX93" s="179">
        <v>0</v>
      </c>
      <c r="FY93" s="179"/>
      <c r="FZ93" s="179"/>
      <c r="GA93" s="179"/>
      <c r="GB93" s="179"/>
      <c r="GC93" s="179"/>
      <c r="GD93" s="179"/>
      <c r="GE93" s="179"/>
      <c r="GF93" s="179"/>
      <c r="GG93" s="179"/>
      <c r="GH93" s="179">
        <v>0</v>
      </c>
      <c r="GI93" s="179"/>
      <c r="GJ93" s="179"/>
      <c r="GK93" s="179">
        <v>0</v>
      </c>
      <c r="GL93" s="179"/>
      <c r="GM93" s="179"/>
      <c r="GN93" s="179"/>
      <c r="GO93" s="179"/>
      <c r="GP93" s="179"/>
      <c r="GQ93" s="179"/>
      <c r="GR93" s="179"/>
      <c r="GS93" s="179"/>
      <c r="GT93" s="179"/>
      <c r="GU93" s="179"/>
      <c r="GV93" s="179"/>
      <c r="GW93" s="179"/>
      <c r="GX93" s="179"/>
      <c r="GY93" s="179"/>
      <c r="GZ93" s="179"/>
      <c r="HA93" s="179"/>
      <c r="HB93" s="179"/>
      <c r="HC93" s="179"/>
      <c r="HD93" s="179"/>
      <c r="HE93" s="179"/>
      <c r="HF93" s="179"/>
      <c r="HG93" s="179"/>
      <c r="HH93" s="179"/>
      <c r="HI93" s="179"/>
      <c r="HJ93" s="179">
        <v>35000</v>
      </c>
      <c r="HK93" s="179">
        <v>35000</v>
      </c>
      <c r="HL93" s="179"/>
    </row>
    <row r="94" spans="1:220">
      <c r="A94" t="s">
        <v>447</v>
      </c>
      <c r="B94" t="s">
        <v>448</v>
      </c>
      <c r="C94" s="271">
        <v>0</v>
      </c>
      <c r="D94" s="179">
        <v>0</v>
      </c>
      <c r="E94" s="179"/>
      <c r="F94" s="179"/>
      <c r="G94" s="179"/>
      <c r="H94" s="179"/>
      <c r="I94" s="179"/>
      <c r="J94" s="179"/>
      <c r="K94" s="179"/>
      <c r="L94" s="179"/>
      <c r="M94" s="179"/>
      <c r="N94" s="179"/>
      <c r="O94" s="179"/>
      <c r="P94" s="179"/>
      <c r="Q94" s="179"/>
      <c r="R94" s="179"/>
      <c r="S94" s="179"/>
      <c r="T94" s="179"/>
      <c r="U94" s="179">
        <v>0</v>
      </c>
      <c r="V94" s="179"/>
      <c r="W94" s="179"/>
      <c r="X94" s="179"/>
      <c r="Y94" s="179"/>
      <c r="Z94" s="179">
        <v>0</v>
      </c>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c r="AX94" s="179"/>
      <c r="AY94" s="179"/>
      <c r="AZ94" s="179"/>
      <c r="BA94" s="179"/>
      <c r="BB94" s="179"/>
      <c r="BC94" s="179"/>
      <c r="BD94" s="179"/>
      <c r="BE94" s="179"/>
      <c r="BF94" s="179">
        <v>0</v>
      </c>
      <c r="BG94" s="179"/>
      <c r="BH94" s="179"/>
      <c r="BI94" s="179"/>
      <c r="BJ94" s="179"/>
      <c r="BK94" s="179"/>
      <c r="BL94" s="179"/>
      <c r="BM94" s="179"/>
      <c r="BN94" s="179"/>
      <c r="BO94" s="179"/>
      <c r="BP94" s="179"/>
      <c r="BQ94" s="179"/>
      <c r="BR94" s="179"/>
      <c r="BS94" s="179"/>
      <c r="BT94" s="179">
        <v>0</v>
      </c>
      <c r="BU94" s="179"/>
      <c r="BV94" s="179"/>
      <c r="BW94" s="179"/>
      <c r="BX94" s="179"/>
      <c r="BY94" s="179"/>
      <c r="BZ94" s="179"/>
      <c r="CA94" s="179">
        <v>0</v>
      </c>
      <c r="CB94" s="179"/>
      <c r="CC94" s="179"/>
      <c r="CD94" s="179"/>
      <c r="CE94" s="179"/>
      <c r="CF94" s="179"/>
      <c r="CG94" s="179"/>
      <c r="CH94" s="179"/>
      <c r="CI94" s="179"/>
      <c r="CJ94" s="179"/>
      <c r="CK94" s="179"/>
      <c r="CL94" s="179"/>
      <c r="CM94" s="179"/>
      <c r="CN94" s="179"/>
      <c r="CO94" s="179"/>
      <c r="CP94" s="179"/>
      <c r="CQ94" s="179"/>
      <c r="CR94" s="179"/>
      <c r="CS94" s="179"/>
      <c r="CT94" s="179"/>
      <c r="CU94" s="179">
        <v>0</v>
      </c>
      <c r="CV94" s="179"/>
      <c r="CW94" s="179"/>
      <c r="CX94" s="179"/>
      <c r="CY94" s="179"/>
      <c r="CZ94" s="179"/>
      <c r="DA94" s="179"/>
      <c r="DB94" s="179"/>
      <c r="DC94" s="179"/>
      <c r="DD94" s="179"/>
      <c r="DE94" s="179"/>
      <c r="DF94" s="179"/>
      <c r="DG94" s="179"/>
      <c r="DH94" s="179"/>
      <c r="DI94" s="179"/>
      <c r="DJ94" s="179"/>
      <c r="DK94" s="179"/>
      <c r="DL94" s="179"/>
      <c r="DM94" s="179"/>
      <c r="DN94" s="179"/>
      <c r="DO94" s="179"/>
      <c r="DP94" s="179"/>
      <c r="DQ94" s="179"/>
      <c r="DR94" s="179"/>
      <c r="DS94" s="179"/>
      <c r="DT94" s="179"/>
      <c r="DU94" s="179"/>
      <c r="DV94" s="179"/>
      <c r="DW94" s="179"/>
      <c r="DX94" s="179"/>
      <c r="DY94" s="179"/>
      <c r="DZ94" s="179"/>
      <c r="EA94" s="179"/>
      <c r="EB94" s="179"/>
      <c r="EC94" s="179"/>
      <c r="ED94" s="179"/>
      <c r="EE94" s="179"/>
      <c r="EF94" s="179"/>
      <c r="EG94" s="179"/>
      <c r="EH94" s="179"/>
      <c r="EI94" s="179"/>
      <c r="EJ94" s="179"/>
      <c r="EK94" s="179"/>
      <c r="EL94" s="179"/>
      <c r="EM94" s="179">
        <v>0</v>
      </c>
      <c r="EN94" s="179"/>
      <c r="EO94" s="179"/>
      <c r="EP94" s="179"/>
      <c r="EQ94" s="179"/>
      <c r="ER94" s="179"/>
      <c r="ES94" s="179"/>
      <c r="ET94" s="179">
        <v>0</v>
      </c>
      <c r="EU94" s="179"/>
      <c r="EV94" s="179"/>
      <c r="EW94" s="179"/>
      <c r="EX94" s="179"/>
      <c r="EY94" s="179">
        <v>0</v>
      </c>
      <c r="EZ94" s="179"/>
      <c r="FA94" s="179"/>
      <c r="FB94" s="179"/>
      <c r="FC94" s="179"/>
      <c r="FD94" s="179">
        <v>0</v>
      </c>
      <c r="FE94" s="179"/>
      <c r="FF94" s="179"/>
      <c r="FG94" s="179"/>
      <c r="FH94" s="179"/>
      <c r="FI94" s="179">
        <v>0</v>
      </c>
      <c r="FJ94" s="179"/>
      <c r="FK94" s="179"/>
      <c r="FL94" s="179"/>
      <c r="FM94" s="179">
        <v>0</v>
      </c>
      <c r="FN94" s="179"/>
      <c r="FO94" s="179"/>
      <c r="FP94" s="179"/>
      <c r="FQ94" s="179"/>
      <c r="FR94" s="179"/>
      <c r="FS94" s="179">
        <v>0</v>
      </c>
      <c r="FT94" s="179"/>
      <c r="FU94" s="179"/>
      <c r="FV94" s="179"/>
      <c r="FW94" s="179"/>
      <c r="FX94" s="179">
        <v>0</v>
      </c>
      <c r="FY94" s="179"/>
      <c r="FZ94" s="179"/>
      <c r="GA94" s="179"/>
      <c r="GB94" s="179"/>
      <c r="GC94" s="179"/>
      <c r="GD94" s="179"/>
      <c r="GE94" s="179"/>
      <c r="GF94" s="179"/>
      <c r="GG94" s="179"/>
      <c r="GH94" s="179">
        <v>0</v>
      </c>
      <c r="GI94" s="179"/>
      <c r="GJ94" s="179"/>
      <c r="GK94" s="179">
        <v>0</v>
      </c>
      <c r="GL94" s="179"/>
      <c r="GM94" s="179"/>
      <c r="GN94" s="179"/>
      <c r="GO94" s="179"/>
      <c r="GP94" s="179"/>
      <c r="GQ94" s="179"/>
      <c r="GR94" s="179"/>
      <c r="GS94" s="179"/>
      <c r="GT94" s="179"/>
      <c r="GU94" s="179"/>
      <c r="GV94" s="179"/>
      <c r="GW94" s="179"/>
      <c r="GX94" s="179"/>
      <c r="GY94" s="179"/>
      <c r="GZ94" s="179"/>
      <c r="HA94" s="179"/>
      <c r="HB94" s="179"/>
      <c r="HC94" s="179"/>
      <c r="HD94" s="179"/>
      <c r="HE94" s="179"/>
      <c r="HF94" s="179"/>
      <c r="HG94" s="179"/>
      <c r="HH94" s="179"/>
      <c r="HI94" s="179"/>
      <c r="HJ94" s="179">
        <v>0</v>
      </c>
      <c r="HK94" s="179"/>
      <c r="HL94" s="179"/>
    </row>
    <row r="95" spans="1:220">
      <c r="A95" t="s">
        <v>449</v>
      </c>
      <c r="B95" t="s">
        <v>450</v>
      </c>
      <c r="C95" s="271">
        <v>12500</v>
      </c>
      <c r="D95" s="179">
        <v>0</v>
      </c>
      <c r="E95" s="179"/>
      <c r="F95" s="179"/>
      <c r="G95" s="179"/>
      <c r="H95" s="179"/>
      <c r="I95" s="179"/>
      <c r="J95" s="179"/>
      <c r="K95" s="179"/>
      <c r="L95" s="179"/>
      <c r="M95" s="179"/>
      <c r="N95" s="179"/>
      <c r="O95" s="179"/>
      <c r="P95" s="179"/>
      <c r="Q95" s="179"/>
      <c r="R95" s="179"/>
      <c r="S95" s="179"/>
      <c r="T95" s="179"/>
      <c r="U95" s="179">
        <v>0</v>
      </c>
      <c r="V95" s="179"/>
      <c r="W95" s="179"/>
      <c r="X95" s="179"/>
      <c r="Y95" s="179"/>
      <c r="Z95" s="179">
        <v>12500</v>
      </c>
      <c r="AA95" s="179"/>
      <c r="AB95" s="179"/>
      <c r="AC95" s="179"/>
      <c r="AD95" s="179"/>
      <c r="AE95" s="179"/>
      <c r="AF95" s="179"/>
      <c r="AG95" s="179"/>
      <c r="AH95" s="179"/>
      <c r="AI95" s="179"/>
      <c r="AJ95" s="179"/>
      <c r="AK95" s="179">
        <v>10000</v>
      </c>
      <c r="AL95" s="179"/>
      <c r="AM95" s="179"/>
      <c r="AN95" s="179"/>
      <c r="AO95" s="179"/>
      <c r="AP95" s="179"/>
      <c r="AQ95" s="179"/>
      <c r="AR95" s="179"/>
      <c r="AS95" s="179"/>
      <c r="AT95" s="179"/>
      <c r="AU95" s="179"/>
      <c r="AV95" s="179"/>
      <c r="AW95" s="179"/>
      <c r="AX95" s="179"/>
      <c r="AY95" s="179"/>
      <c r="AZ95" s="179">
        <v>2500</v>
      </c>
      <c r="BA95" s="179"/>
      <c r="BB95" s="179"/>
      <c r="BC95" s="179"/>
      <c r="BD95" s="179"/>
      <c r="BE95" s="179"/>
      <c r="BF95" s="179">
        <v>0</v>
      </c>
      <c r="BG95" s="179"/>
      <c r="BH95" s="179"/>
      <c r="BI95" s="179"/>
      <c r="BJ95" s="179"/>
      <c r="BK95" s="179"/>
      <c r="BL95" s="179"/>
      <c r="BM95" s="179"/>
      <c r="BN95" s="179"/>
      <c r="BO95" s="179"/>
      <c r="BP95" s="179"/>
      <c r="BQ95" s="179"/>
      <c r="BR95" s="179"/>
      <c r="BS95" s="179"/>
      <c r="BT95" s="179">
        <v>0</v>
      </c>
      <c r="BU95" s="179"/>
      <c r="BV95" s="179"/>
      <c r="BW95" s="179"/>
      <c r="BX95" s="179"/>
      <c r="BY95" s="179"/>
      <c r="BZ95" s="179"/>
      <c r="CA95" s="179">
        <v>0</v>
      </c>
      <c r="CB95" s="179"/>
      <c r="CC95" s="179"/>
      <c r="CD95" s="179"/>
      <c r="CE95" s="179"/>
      <c r="CF95" s="179"/>
      <c r="CG95" s="179"/>
      <c r="CH95" s="179"/>
      <c r="CI95" s="179"/>
      <c r="CJ95" s="179"/>
      <c r="CK95" s="179"/>
      <c r="CL95" s="179"/>
      <c r="CM95" s="179"/>
      <c r="CN95" s="179"/>
      <c r="CO95" s="179"/>
      <c r="CP95" s="179"/>
      <c r="CQ95" s="179"/>
      <c r="CR95" s="179"/>
      <c r="CS95" s="179"/>
      <c r="CT95" s="179"/>
      <c r="CU95" s="179">
        <v>0</v>
      </c>
      <c r="CV95" s="179"/>
      <c r="CW95" s="179"/>
      <c r="CX95" s="179"/>
      <c r="CY95" s="179"/>
      <c r="CZ95" s="179"/>
      <c r="DA95" s="179"/>
      <c r="DB95" s="179"/>
      <c r="DC95" s="179"/>
      <c r="DD95" s="179"/>
      <c r="DE95" s="179"/>
      <c r="DF95" s="179"/>
      <c r="DG95" s="179"/>
      <c r="DH95" s="179"/>
      <c r="DI95" s="179"/>
      <c r="DJ95" s="179"/>
      <c r="DK95" s="179"/>
      <c r="DL95" s="179"/>
      <c r="DM95" s="179"/>
      <c r="DN95" s="179"/>
      <c r="DO95" s="179"/>
      <c r="DP95" s="179"/>
      <c r="DQ95" s="179"/>
      <c r="DR95" s="179"/>
      <c r="DS95" s="179"/>
      <c r="DT95" s="179"/>
      <c r="DU95" s="179"/>
      <c r="DV95" s="179"/>
      <c r="DW95" s="179"/>
      <c r="DX95" s="179"/>
      <c r="DY95" s="179"/>
      <c r="DZ95" s="179"/>
      <c r="EA95" s="179"/>
      <c r="EB95" s="179"/>
      <c r="EC95" s="179"/>
      <c r="ED95" s="179"/>
      <c r="EE95" s="179"/>
      <c r="EF95" s="179"/>
      <c r="EG95" s="179"/>
      <c r="EH95" s="179"/>
      <c r="EI95" s="179"/>
      <c r="EJ95" s="179"/>
      <c r="EK95" s="179"/>
      <c r="EL95" s="179"/>
      <c r="EM95" s="179">
        <v>0</v>
      </c>
      <c r="EN95" s="179"/>
      <c r="EO95" s="179"/>
      <c r="EP95" s="179"/>
      <c r="EQ95" s="179"/>
      <c r="ER95" s="179"/>
      <c r="ES95" s="179"/>
      <c r="ET95" s="179">
        <v>0</v>
      </c>
      <c r="EU95" s="179"/>
      <c r="EV95" s="179"/>
      <c r="EW95" s="179"/>
      <c r="EX95" s="179"/>
      <c r="EY95" s="179">
        <v>0</v>
      </c>
      <c r="EZ95" s="179"/>
      <c r="FA95" s="179"/>
      <c r="FB95" s="179"/>
      <c r="FC95" s="179"/>
      <c r="FD95" s="179">
        <v>0</v>
      </c>
      <c r="FE95" s="179"/>
      <c r="FF95" s="179"/>
      <c r="FG95" s="179"/>
      <c r="FH95" s="179"/>
      <c r="FI95" s="179">
        <v>0</v>
      </c>
      <c r="FJ95" s="179"/>
      <c r="FK95" s="179"/>
      <c r="FL95" s="179"/>
      <c r="FM95" s="179">
        <v>0</v>
      </c>
      <c r="FN95" s="179"/>
      <c r="FO95" s="179"/>
      <c r="FP95" s="179"/>
      <c r="FQ95" s="179"/>
      <c r="FR95" s="179"/>
      <c r="FS95" s="179">
        <v>0</v>
      </c>
      <c r="FT95" s="179"/>
      <c r="FU95" s="179"/>
      <c r="FV95" s="179"/>
      <c r="FW95" s="179"/>
      <c r="FX95" s="179">
        <v>0</v>
      </c>
      <c r="FY95" s="179"/>
      <c r="FZ95" s="179"/>
      <c r="GA95" s="179"/>
      <c r="GB95" s="179"/>
      <c r="GC95" s="179"/>
      <c r="GD95" s="179"/>
      <c r="GE95" s="179"/>
      <c r="GF95" s="179"/>
      <c r="GG95" s="179"/>
      <c r="GH95" s="179">
        <v>0</v>
      </c>
      <c r="GI95" s="179"/>
      <c r="GJ95" s="179"/>
      <c r="GK95" s="179">
        <v>0</v>
      </c>
      <c r="GL95" s="179"/>
      <c r="GM95" s="179"/>
      <c r="GN95" s="179"/>
      <c r="GO95" s="179"/>
      <c r="GP95" s="179"/>
      <c r="GQ95" s="179"/>
      <c r="GR95" s="179"/>
      <c r="GS95" s="179"/>
      <c r="GT95" s="179"/>
      <c r="GU95" s="179"/>
      <c r="GV95" s="179"/>
      <c r="GW95" s="179"/>
      <c r="GX95" s="179"/>
      <c r="GY95" s="179"/>
      <c r="GZ95" s="179"/>
      <c r="HA95" s="179"/>
      <c r="HB95" s="179"/>
      <c r="HC95" s="179"/>
      <c r="HD95" s="179"/>
      <c r="HE95" s="179"/>
      <c r="HF95" s="179"/>
      <c r="HG95" s="179"/>
      <c r="HH95" s="179"/>
      <c r="HI95" s="179"/>
      <c r="HJ95" s="179">
        <v>0</v>
      </c>
      <c r="HK95" s="179"/>
      <c r="HL95" s="179"/>
    </row>
    <row r="96" spans="1:220">
      <c r="A96" t="s">
        <v>451</v>
      </c>
      <c r="B96" t="s">
        <v>452</v>
      </c>
      <c r="C96" s="271">
        <v>0</v>
      </c>
      <c r="D96" s="179">
        <v>0</v>
      </c>
      <c r="E96" s="179"/>
      <c r="F96" s="179"/>
      <c r="G96" s="179"/>
      <c r="H96" s="179"/>
      <c r="I96" s="179"/>
      <c r="J96" s="179"/>
      <c r="K96" s="179"/>
      <c r="L96" s="179"/>
      <c r="M96" s="179"/>
      <c r="N96" s="179"/>
      <c r="O96" s="179"/>
      <c r="P96" s="179"/>
      <c r="Q96" s="179"/>
      <c r="R96" s="179"/>
      <c r="S96" s="179"/>
      <c r="T96" s="179"/>
      <c r="U96" s="179">
        <v>0</v>
      </c>
      <c r="V96" s="179"/>
      <c r="W96" s="179"/>
      <c r="X96" s="179"/>
      <c r="Y96" s="179"/>
      <c r="Z96" s="179">
        <v>0</v>
      </c>
      <c r="AA96" s="179"/>
      <c r="AB96" s="179"/>
      <c r="AC96" s="179"/>
      <c r="AD96" s="179"/>
      <c r="AE96" s="179"/>
      <c r="AF96" s="179"/>
      <c r="AG96" s="179"/>
      <c r="AH96" s="179"/>
      <c r="AI96" s="179"/>
      <c r="AJ96" s="179"/>
      <c r="AK96" s="179"/>
      <c r="AL96" s="179"/>
      <c r="AM96" s="179"/>
      <c r="AN96" s="179"/>
      <c r="AO96" s="179"/>
      <c r="AP96" s="179"/>
      <c r="AQ96" s="179"/>
      <c r="AR96" s="179"/>
      <c r="AS96" s="179"/>
      <c r="AT96" s="179"/>
      <c r="AU96" s="179"/>
      <c r="AV96" s="179"/>
      <c r="AW96" s="179"/>
      <c r="AX96" s="179"/>
      <c r="AY96" s="179"/>
      <c r="AZ96" s="179"/>
      <c r="BA96" s="179"/>
      <c r="BB96" s="179"/>
      <c r="BC96" s="179"/>
      <c r="BD96" s="179"/>
      <c r="BE96" s="179"/>
      <c r="BF96" s="179">
        <v>0</v>
      </c>
      <c r="BG96" s="179"/>
      <c r="BH96" s="179"/>
      <c r="BI96" s="179"/>
      <c r="BJ96" s="179"/>
      <c r="BK96" s="179"/>
      <c r="BL96" s="179"/>
      <c r="BM96" s="179"/>
      <c r="BN96" s="179"/>
      <c r="BO96" s="179"/>
      <c r="BP96" s="179"/>
      <c r="BQ96" s="179"/>
      <c r="BR96" s="179"/>
      <c r="BS96" s="179"/>
      <c r="BT96" s="179">
        <v>0</v>
      </c>
      <c r="BU96" s="179"/>
      <c r="BV96" s="179"/>
      <c r="BW96" s="179"/>
      <c r="BX96" s="179"/>
      <c r="BY96" s="179"/>
      <c r="BZ96" s="179"/>
      <c r="CA96" s="179">
        <v>0</v>
      </c>
      <c r="CB96" s="179"/>
      <c r="CC96" s="179"/>
      <c r="CD96" s="179"/>
      <c r="CE96" s="179"/>
      <c r="CF96" s="179"/>
      <c r="CG96" s="179"/>
      <c r="CH96" s="179"/>
      <c r="CI96" s="179"/>
      <c r="CJ96" s="179"/>
      <c r="CK96" s="179"/>
      <c r="CL96" s="179"/>
      <c r="CM96" s="179"/>
      <c r="CN96" s="179"/>
      <c r="CO96" s="179"/>
      <c r="CP96" s="179"/>
      <c r="CQ96" s="179"/>
      <c r="CR96" s="179"/>
      <c r="CS96" s="179"/>
      <c r="CT96" s="179"/>
      <c r="CU96" s="179">
        <v>0</v>
      </c>
      <c r="CV96" s="179"/>
      <c r="CW96" s="179"/>
      <c r="CX96" s="179"/>
      <c r="CY96" s="179"/>
      <c r="CZ96" s="179"/>
      <c r="DA96" s="179"/>
      <c r="DB96" s="179"/>
      <c r="DC96" s="179"/>
      <c r="DD96" s="179"/>
      <c r="DE96" s="179"/>
      <c r="DF96" s="179"/>
      <c r="DG96" s="179"/>
      <c r="DH96" s="179"/>
      <c r="DI96" s="179"/>
      <c r="DJ96" s="179"/>
      <c r="DK96" s="179"/>
      <c r="DL96" s="179"/>
      <c r="DM96" s="179"/>
      <c r="DN96" s="179"/>
      <c r="DO96" s="179"/>
      <c r="DP96" s="179"/>
      <c r="DQ96" s="179"/>
      <c r="DR96" s="179"/>
      <c r="DS96" s="179"/>
      <c r="DT96" s="179"/>
      <c r="DU96" s="179"/>
      <c r="DV96" s="179"/>
      <c r="DW96" s="179"/>
      <c r="DX96" s="179"/>
      <c r="DY96" s="179"/>
      <c r="DZ96" s="179"/>
      <c r="EA96" s="179"/>
      <c r="EB96" s="179"/>
      <c r="EC96" s="179"/>
      <c r="ED96" s="179"/>
      <c r="EE96" s="179"/>
      <c r="EF96" s="179"/>
      <c r="EG96" s="179"/>
      <c r="EH96" s="179"/>
      <c r="EI96" s="179"/>
      <c r="EJ96" s="179"/>
      <c r="EK96" s="179"/>
      <c r="EL96" s="179"/>
      <c r="EM96" s="179">
        <v>0</v>
      </c>
      <c r="EN96" s="179"/>
      <c r="EO96" s="179"/>
      <c r="EP96" s="179"/>
      <c r="EQ96" s="179"/>
      <c r="ER96" s="179"/>
      <c r="ES96" s="179"/>
      <c r="ET96" s="179">
        <v>0</v>
      </c>
      <c r="EU96" s="179"/>
      <c r="EV96" s="179"/>
      <c r="EW96" s="179"/>
      <c r="EX96" s="179"/>
      <c r="EY96" s="179">
        <v>0</v>
      </c>
      <c r="EZ96" s="179"/>
      <c r="FA96" s="179"/>
      <c r="FB96" s="179"/>
      <c r="FC96" s="179"/>
      <c r="FD96" s="179">
        <v>0</v>
      </c>
      <c r="FE96" s="179"/>
      <c r="FF96" s="179"/>
      <c r="FG96" s="179"/>
      <c r="FH96" s="179"/>
      <c r="FI96" s="179">
        <v>0</v>
      </c>
      <c r="FJ96" s="179"/>
      <c r="FK96" s="179"/>
      <c r="FL96" s="179"/>
      <c r="FM96" s="179">
        <v>0</v>
      </c>
      <c r="FN96" s="179"/>
      <c r="FO96" s="179"/>
      <c r="FP96" s="179"/>
      <c r="FQ96" s="179"/>
      <c r="FR96" s="179"/>
      <c r="FS96" s="179">
        <v>0</v>
      </c>
      <c r="FT96" s="179"/>
      <c r="FU96" s="179"/>
      <c r="FV96" s="179"/>
      <c r="FW96" s="179"/>
      <c r="FX96" s="179">
        <v>0</v>
      </c>
      <c r="FY96" s="179"/>
      <c r="FZ96" s="179"/>
      <c r="GA96" s="179"/>
      <c r="GB96" s="179"/>
      <c r="GC96" s="179"/>
      <c r="GD96" s="179"/>
      <c r="GE96" s="179"/>
      <c r="GF96" s="179"/>
      <c r="GG96" s="179"/>
      <c r="GH96" s="179">
        <v>0</v>
      </c>
      <c r="GI96" s="179"/>
      <c r="GJ96" s="179"/>
      <c r="GK96" s="179">
        <v>0</v>
      </c>
      <c r="GL96" s="179"/>
      <c r="GM96" s="179"/>
      <c r="GN96" s="179"/>
      <c r="GO96" s="179"/>
      <c r="GP96" s="179"/>
      <c r="GQ96" s="179"/>
      <c r="GR96" s="179"/>
      <c r="GS96" s="179"/>
      <c r="GT96" s="179"/>
      <c r="GU96" s="179"/>
      <c r="GV96" s="179"/>
      <c r="GW96" s="179"/>
      <c r="GX96" s="179"/>
      <c r="GY96" s="179"/>
      <c r="GZ96" s="179"/>
      <c r="HA96" s="179"/>
      <c r="HB96" s="179"/>
      <c r="HC96" s="179"/>
      <c r="HD96" s="179"/>
      <c r="HE96" s="179"/>
      <c r="HF96" s="179"/>
      <c r="HG96" s="179"/>
      <c r="HH96" s="179"/>
      <c r="HI96" s="179"/>
      <c r="HJ96" s="179">
        <v>0</v>
      </c>
      <c r="HK96" s="179"/>
      <c r="HL96" s="179"/>
    </row>
    <row r="97" spans="1:220">
      <c r="A97" t="s">
        <v>453</v>
      </c>
      <c r="B97" t="s">
        <v>454</v>
      </c>
      <c r="C97" s="271">
        <v>53000</v>
      </c>
      <c r="D97" s="179">
        <v>0</v>
      </c>
      <c r="E97" s="179"/>
      <c r="F97" s="179"/>
      <c r="G97" s="179"/>
      <c r="H97" s="179"/>
      <c r="I97" s="179"/>
      <c r="J97" s="179"/>
      <c r="K97" s="179"/>
      <c r="L97" s="179"/>
      <c r="M97" s="179"/>
      <c r="N97" s="179"/>
      <c r="O97" s="179"/>
      <c r="P97" s="179"/>
      <c r="Q97" s="179"/>
      <c r="R97" s="179"/>
      <c r="S97" s="179"/>
      <c r="T97" s="179"/>
      <c r="U97" s="179">
        <v>0</v>
      </c>
      <c r="V97" s="179"/>
      <c r="W97" s="179"/>
      <c r="X97" s="179"/>
      <c r="Y97" s="179"/>
      <c r="Z97" s="179">
        <v>15000</v>
      </c>
      <c r="AA97" s="179"/>
      <c r="AB97" s="179"/>
      <c r="AC97" s="179"/>
      <c r="AD97" s="179"/>
      <c r="AE97" s="179"/>
      <c r="AF97" s="179"/>
      <c r="AG97" s="179"/>
      <c r="AH97" s="179"/>
      <c r="AI97" s="179"/>
      <c r="AJ97" s="179"/>
      <c r="AK97" s="179">
        <v>12500</v>
      </c>
      <c r="AL97" s="179">
        <v>500</v>
      </c>
      <c r="AM97" s="179">
        <v>500</v>
      </c>
      <c r="AN97" s="179"/>
      <c r="AO97" s="179"/>
      <c r="AP97" s="179"/>
      <c r="AQ97" s="179"/>
      <c r="AR97" s="179"/>
      <c r="AS97" s="179"/>
      <c r="AT97" s="179"/>
      <c r="AU97" s="179"/>
      <c r="AV97" s="179"/>
      <c r="AW97" s="179"/>
      <c r="AX97" s="179"/>
      <c r="AY97" s="179"/>
      <c r="AZ97" s="179">
        <v>1500</v>
      </c>
      <c r="BA97" s="179"/>
      <c r="BB97" s="179"/>
      <c r="BC97" s="179"/>
      <c r="BD97" s="179"/>
      <c r="BE97" s="179"/>
      <c r="BF97" s="179">
        <v>0</v>
      </c>
      <c r="BG97" s="179"/>
      <c r="BH97" s="179"/>
      <c r="BI97" s="179"/>
      <c r="BJ97" s="179"/>
      <c r="BK97" s="179"/>
      <c r="BL97" s="179"/>
      <c r="BM97" s="179"/>
      <c r="BN97" s="179"/>
      <c r="BO97" s="179"/>
      <c r="BP97" s="179"/>
      <c r="BQ97" s="179"/>
      <c r="BR97" s="179"/>
      <c r="BS97" s="179"/>
      <c r="BT97" s="179">
        <v>0</v>
      </c>
      <c r="BU97" s="179"/>
      <c r="BV97" s="179"/>
      <c r="BW97" s="179"/>
      <c r="BX97" s="179"/>
      <c r="BY97" s="179"/>
      <c r="BZ97" s="179"/>
      <c r="CA97" s="179">
        <v>0</v>
      </c>
      <c r="CB97" s="179"/>
      <c r="CC97" s="179"/>
      <c r="CD97" s="179"/>
      <c r="CE97" s="179"/>
      <c r="CF97" s="179"/>
      <c r="CG97" s="179"/>
      <c r="CH97" s="179"/>
      <c r="CI97" s="179"/>
      <c r="CJ97" s="179"/>
      <c r="CK97" s="179"/>
      <c r="CL97" s="179"/>
      <c r="CM97" s="179"/>
      <c r="CN97" s="179"/>
      <c r="CO97" s="179"/>
      <c r="CP97" s="179"/>
      <c r="CQ97" s="179"/>
      <c r="CR97" s="179"/>
      <c r="CS97" s="179"/>
      <c r="CT97" s="179"/>
      <c r="CU97" s="179">
        <v>0</v>
      </c>
      <c r="CV97" s="179"/>
      <c r="CW97" s="179"/>
      <c r="CX97" s="179"/>
      <c r="CY97" s="179"/>
      <c r="CZ97" s="179"/>
      <c r="DA97" s="179"/>
      <c r="DB97" s="179"/>
      <c r="DC97" s="179"/>
      <c r="DD97" s="179"/>
      <c r="DE97" s="179"/>
      <c r="DF97" s="179"/>
      <c r="DG97" s="179"/>
      <c r="DH97" s="179"/>
      <c r="DI97" s="179"/>
      <c r="DJ97" s="179"/>
      <c r="DK97" s="179"/>
      <c r="DL97" s="179"/>
      <c r="DM97" s="179"/>
      <c r="DN97" s="179"/>
      <c r="DO97" s="179"/>
      <c r="DP97" s="179"/>
      <c r="DQ97" s="179"/>
      <c r="DR97" s="179"/>
      <c r="DS97" s="179"/>
      <c r="DT97" s="179"/>
      <c r="DU97" s="179"/>
      <c r="DV97" s="179"/>
      <c r="DW97" s="179"/>
      <c r="DX97" s="179"/>
      <c r="DY97" s="179"/>
      <c r="DZ97" s="179"/>
      <c r="EA97" s="179"/>
      <c r="EB97" s="179"/>
      <c r="EC97" s="179"/>
      <c r="ED97" s="179"/>
      <c r="EE97" s="179"/>
      <c r="EF97" s="179"/>
      <c r="EG97" s="179"/>
      <c r="EH97" s="179"/>
      <c r="EI97" s="179"/>
      <c r="EJ97" s="179"/>
      <c r="EK97" s="179"/>
      <c r="EL97" s="179"/>
      <c r="EM97" s="179">
        <v>0</v>
      </c>
      <c r="EN97" s="179"/>
      <c r="EO97" s="179"/>
      <c r="EP97" s="179"/>
      <c r="EQ97" s="179"/>
      <c r="ER97" s="179"/>
      <c r="ES97" s="179"/>
      <c r="ET97" s="179">
        <v>0</v>
      </c>
      <c r="EU97" s="179"/>
      <c r="EV97" s="179"/>
      <c r="EW97" s="179"/>
      <c r="EX97" s="179"/>
      <c r="EY97" s="179">
        <v>0</v>
      </c>
      <c r="EZ97" s="179"/>
      <c r="FA97" s="179"/>
      <c r="FB97" s="179"/>
      <c r="FC97" s="179"/>
      <c r="FD97" s="179">
        <v>0</v>
      </c>
      <c r="FE97" s="179"/>
      <c r="FF97" s="179"/>
      <c r="FG97" s="179"/>
      <c r="FH97" s="179"/>
      <c r="FI97" s="179">
        <v>0</v>
      </c>
      <c r="FJ97" s="179"/>
      <c r="FK97" s="179"/>
      <c r="FL97" s="179"/>
      <c r="FM97" s="179">
        <v>0</v>
      </c>
      <c r="FN97" s="179"/>
      <c r="FO97" s="179"/>
      <c r="FP97" s="179"/>
      <c r="FQ97" s="179"/>
      <c r="FR97" s="179"/>
      <c r="FS97" s="179">
        <v>0</v>
      </c>
      <c r="FT97" s="179"/>
      <c r="FU97" s="179"/>
      <c r="FV97" s="179"/>
      <c r="FW97" s="179"/>
      <c r="FX97" s="179">
        <v>38000</v>
      </c>
      <c r="FY97" s="179">
        <v>38000</v>
      </c>
      <c r="FZ97" s="179"/>
      <c r="GA97" s="179"/>
      <c r="GB97" s="179"/>
      <c r="GC97" s="179"/>
      <c r="GD97" s="179"/>
      <c r="GE97" s="179"/>
      <c r="GF97" s="179"/>
      <c r="GG97" s="179"/>
      <c r="GH97" s="179">
        <v>0</v>
      </c>
      <c r="GI97" s="179"/>
      <c r="GJ97" s="179"/>
      <c r="GK97" s="179">
        <v>0</v>
      </c>
      <c r="GL97" s="179"/>
      <c r="GM97" s="179"/>
      <c r="GN97" s="179"/>
      <c r="GO97" s="179"/>
      <c r="GP97" s="179"/>
      <c r="GQ97" s="179"/>
      <c r="GR97" s="179"/>
      <c r="GS97" s="179"/>
      <c r="GT97" s="179"/>
      <c r="GU97" s="179"/>
      <c r="GV97" s="179"/>
      <c r="GW97" s="179"/>
      <c r="GX97" s="179"/>
      <c r="GY97" s="179"/>
      <c r="GZ97" s="179"/>
      <c r="HA97" s="179"/>
      <c r="HB97" s="179"/>
      <c r="HC97" s="179"/>
      <c r="HD97" s="179"/>
      <c r="HE97" s="179"/>
      <c r="HF97" s="179"/>
      <c r="HG97" s="179"/>
      <c r="HH97" s="179"/>
      <c r="HI97" s="179"/>
      <c r="HJ97" s="179">
        <v>0</v>
      </c>
      <c r="HK97" s="179"/>
      <c r="HL97" s="179"/>
    </row>
    <row r="98" spans="1:220">
      <c r="C98" s="271"/>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c r="AV98" s="179"/>
      <c r="AW98" s="179"/>
      <c r="AX98" s="179"/>
      <c r="AY98" s="179"/>
      <c r="AZ98" s="179"/>
      <c r="BA98" s="179"/>
      <c r="BB98" s="179"/>
      <c r="BC98" s="179"/>
      <c r="BD98" s="179"/>
      <c r="BE98" s="179"/>
      <c r="BF98" s="179"/>
      <c r="BG98" s="179"/>
      <c r="BH98" s="179"/>
      <c r="BI98" s="179"/>
      <c r="BJ98" s="179"/>
      <c r="BK98" s="179"/>
      <c r="BL98" s="179"/>
      <c r="BM98" s="179"/>
      <c r="BN98" s="179"/>
      <c r="BO98" s="179"/>
      <c r="BP98" s="179"/>
      <c r="BQ98" s="179"/>
      <c r="BR98" s="179"/>
      <c r="BS98" s="179"/>
      <c r="BT98" s="179"/>
      <c r="BU98" s="179"/>
      <c r="BV98" s="179"/>
      <c r="BW98" s="179"/>
      <c r="BX98" s="179"/>
      <c r="BY98" s="179"/>
      <c r="BZ98" s="179"/>
      <c r="CA98" s="179"/>
      <c r="CB98" s="179"/>
      <c r="CC98" s="179"/>
      <c r="CD98" s="179"/>
      <c r="CE98" s="179"/>
      <c r="CF98" s="179"/>
      <c r="CG98" s="179"/>
      <c r="CH98" s="179"/>
      <c r="CI98" s="179"/>
      <c r="CJ98" s="179"/>
      <c r="CK98" s="179"/>
      <c r="CL98" s="179"/>
      <c r="CM98" s="179"/>
      <c r="CN98" s="179"/>
      <c r="CO98" s="179"/>
      <c r="CP98" s="179"/>
      <c r="CQ98" s="179"/>
      <c r="CR98" s="179"/>
      <c r="CS98" s="179"/>
      <c r="CT98" s="179"/>
      <c r="CU98" s="179"/>
      <c r="CV98" s="179"/>
      <c r="CW98" s="179"/>
      <c r="CX98" s="179"/>
      <c r="CY98" s="179"/>
      <c r="CZ98" s="179"/>
      <c r="DA98" s="179"/>
      <c r="DB98" s="179"/>
      <c r="DC98" s="179"/>
      <c r="DD98" s="179"/>
      <c r="DE98" s="179"/>
      <c r="DF98" s="179"/>
      <c r="DG98" s="179"/>
      <c r="DH98" s="179"/>
      <c r="DI98" s="179"/>
      <c r="DJ98" s="179"/>
      <c r="DK98" s="179"/>
      <c r="DL98" s="179"/>
      <c r="DM98" s="179"/>
      <c r="DN98" s="179"/>
      <c r="DO98" s="179"/>
      <c r="DP98" s="179"/>
      <c r="DQ98" s="179"/>
      <c r="DR98" s="179"/>
      <c r="DS98" s="179"/>
      <c r="DT98" s="179"/>
      <c r="DU98" s="179"/>
      <c r="DV98" s="179"/>
      <c r="DW98" s="179"/>
      <c r="DX98" s="179"/>
      <c r="DY98" s="179"/>
      <c r="DZ98" s="179"/>
      <c r="EA98" s="179"/>
      <c r="EB98" s="179"/>
      <c r="EC98" s="179"/>
      <c r="ED98" s="179"/>
      <c r="EE98" s="179"/>
      <c r="EF98" s="179"/>
      <c r="EG98" s="179"/>
      <c r="EH98" s="179"/>
      <c r="EI98" s="179"/>
      <c r="EJ98" s="179"/>
      <c r="EK98" s="179"/>
      <c r="EL98" s="179"/>
      <c r="EM98" s="179"/>
      <c r="EN98" s="179"/>
      <c r="EO98" s="179"/>
      <c r="EP98" s="179"/>
      <c r="EQ98" s="179"/>
      <c r="ER98" s="179"/>
      <c r="ES98" s="179"/>
      <c r="ET98" s="179"/>
      <c r="EU98" s="179"/>
      <c r="EV98" s="179"/>
      <c r="EW98" s="179"/>
      <c r="EX98" s="179"/>
      <c r="EY98" s="179"/>
      <c r="EZ98" s="179"/>
      <c r="FA98" s="179"/>
      <c r="FB98" s="179"/>
      <c r="FC98" s="179"/>
      <c r="FD98" s="179"/>
      <c r="FE98" s="179"/>
      <c r="FF98" s="179"/>
      <c r="FG98" s="179"/>
      <c r="FH98" s="179"/>
      <c r="FI98" s="179"/>
      <c r="FJ98" s="179"/>
      <c r="FK98" s="179"/>
      <c r="FL98" s="179"/>
      <c r="FM98" s="179"/>
      <c r="FN98" s="179"/>
      <c r="FO98" s="179"/>
      <c r="FP98" s="179"/>
      <c r="FQ98" s="179"/>
      <c r="FR98" s="179"/>
      <c r="FS98" s="179"/>
      <c r="FT98" s="179"/>
      <c r="FU98" s="179"/>
      <c r="FV98" s="179"/>
      <c r="FW98" s="179"/>
      <c r="FX98" s="179"/>
      <c r="FY98" s="179"/>
      <c r="FZ98" s="179"/>
      <c r="GA98" s="179"/>
      <c r="GB98" s="179"/>
      <c r="GC98" s="179"/>
      <c r="GD98" s="179"/>
      <c r="GE98" s="179"/>
      <c r="GF98" s="179"/>
      <c r="GG98" s="179"/>
      <c r="GH98" s="179"/>
      <c r="GI98" s="179"/>
      <c r="GJ98" s="179"/>
      <c r="GK98" s="179"/>
      <c r="GL98" s="179"/>
      <c r="GM98" s="179"/>
      <c r="GN98" s="179"/>
      <c r="GO98" s="179"/>
      <c r="GP98" s="179"/>
      <c r="GQ98" s="179"/>
      <c r="GR98" s="179"/>
      <c r="GS98" s="179"/>
      <c r="GT98" s="179"/>
      <c r="GU98" s="179"/>
      <c r="GV98" s="179"/>
      <c r="GW98" s="179"/>
      <c r="GX98" s="179"/>
      <c r="GY98" s="179"/>
      <c r="GZ98" s="179"/>
      <c r="HA98" s="179"/>
      <c r="HB98" s="179"/>
      <c r="HC98" s="179"/>
      <c r="HD98" s="179"/>
      <c r="HE98" s="179"/>
      <c r="HF98" s="179"/>
      <c r="HG98" s="179"/>
      <c r="HH98" s="179"/>
      <c r="HI98" s="179"/>
      <c r="HJ98" s="179"/>
      <c r="HK98" s="179"/>
      <c r="HL98" s="179"/>
    </row>
    <row r="99" spans="1:220" s="160" customFormat="1">
      <c r="C99" s="272">
        <f>SUM(C70:C98)</f>
        <v>1884035.34</v>
      </c>
      <c r="D99" s="269">
        <v>0</v>
      </c>
      <c r="E99" s="269">
        <v>0</v>
      </c>
      <c r="F99" s="269">
        <v>0</v>
      </c>
      <c r="G99" s="269">
        <v>0</v>
      </c>
      <c r="H99" s="269">
        <v>0</v>
      </c>
      <c r="I99" s="269">
        <v>0</v>
      </c>
      <c r="J99" s="269">
        <v>0</v>
      </c>
      <c r="K99" s="269">
        <v>0</v>
      </c>
      <c r="L99" s="269">
        <v>0</v>
      </c>
      <c r="M99" s="269">
        <v>0</v>
      </c>
      <c r="N99" s="269">
        <v>0</v>
      </c>
      <c r="O99" s="269">
        <v>0</v>
      </c>
      <c r="P99" s="269">
        <v>0</v>
      </c>
      <c r="Q99" s="269">
        <v>0</v>
      </c>
      <c r="R99" s="269">
        <v>0</v>
      </c>
      <c r="S99" s="269">
        <v>0</v>
      </c>
      <c r="T99" s="269">
        <v>0</v>
      </c>
      <c r="U99" s="269">
        <v>0</v>
      </c>
      <c r="V99" s="269">
        <v>0</v>
      </c>
      <c r="W99" s="269">
        <v>0</v>
      </c>
      <c r="X99" s="269">
        <v>0</v>
      </c>
      <c r="Y99" s="269">
        <v>0</v>
      </c>
      <c r="Z99" s="269">
        <v>244855</v>
      </c>
      <c r="AA99" s="269">
        <v>0</v>
      </c>
      <c r="AB99" s="269">
        <v>0</v>
      </c>
      <c r="AC99" s="269">
        <v>0</v>
      </c>
      <c r="AD99" s="269">
        <v>0</v>
      </c>
      <c r="AE99" s="269">
        <v>70000</v>
      </c>
      <c r="AF99" s="269">
        <v>0</v>
      </c>
      <c r="AG99" s="269">
        <v>0</v>
      </c>
      <c r="AH99" s="269">
        <v>0</v>
      </c>
      <c r="AI99" s="269">
        <v>0</v>
      </c>
      <c r="AJ99" s="269">
        <v>0</v>
      </c>
      <c r="AK99" s="269">
        <v>39500</v>
      </c>
      <c r="AL99" s="269">
        <v>22000</v>
      </c>
      <c r="AM99" s="269">
        <v>16875</v>
      </c>
      <c r="AN99" s="269">
        <v>5000</v>
      </c>
      <c r="AO99" s="269">
        <v>60000</v>
      </c>
      <c r="AP99" s="269">
        <v>20000</v>
      </c>
      <c r="AQ99" s="269">
        <v>0</v>
      </c>
      <c r="AR99" s="269">
        <v>0</v>
      </c>
      <c r="AS99" s="269">
        <v>0</v>
      </c>
      <c r="AT99" s="269">
        <v>0</v>
      </c>
      <c r="AU99" s="269">
        <v>0</v>
      </c>
      <c r="AV99" s="269">
        <v>0</v>
      </c>
      <c r="AW99" s="269">
        <v>0</v>
      </c>
      <c r="AX99" s="269">
        <v>0</v>
      </c>
      <c r="AY99" s="269">
        <v>0</v>
      </c>
      <c r="AZ99" s="269">
        <v>10000</v>
      </c>
      <c r="BA99" s="269">
        <v>0</v>
      </c>
      <c r="BB99" s="269">
        <v>0</v>
      </c>
      <c r="BC99" s="269">
        <v>0</v>
      </c>
      <c r="BD99" s="269">
        <v>0</v>
      </c>
      <c r="BE99" s="269">
        <v>1480</v>
      </c>
      <c r="BF99" s="269">
        <v>1800</v>
      </c>
      <c r="BG99" s="269">
        <v>1800</v>
      </c>
      <c r="BH99" s="269">
        <v>0</v>
      </c>
      <c r="BI99" s="269">
        <v>0</v>
      </c>
      <c r="BJ99" s="269">
        <v>0</v>
      </c>
      <c r="BK99" s="269">
        <v>0</v>
      </c>
      <c r="BL99" s="269">
        <v>0</v>
      </c>
      <c r="BM99" s="269">
        <v>0</v>
      </c>
      <c r="BN99" s="269">
        <v>0</v>
      </c>
      <c r="BO99" s="269">
        <v>0</v>
      </c>
      <c r="BP99" s="269">
        <v>0</v>
      </c>
      <c r="BQ99" s="269">
        <v>0</v>
      </c>
      <c r="BR99" s="269">
        <v>0</v>
      </c>
      <c r="BS99" s="269">
        <v>0</v>
      </c>
      <c r="BT99" s="269">
        <v>3168</v>
      </c>
      <c r="BU99" s="269">
        <v>0</v>
      </c>
      <c r="BV99" s="269">
        <v>0</v>
      </c>
      <c r="BW99" s="269">
        <v>3168</v>
      </c>
      <c r="BX99" s="269">
        <v>0</v>
      </c>
      <c r="BY99" s="269">
        <v>0</v>
      </c>
      <c r="BZ99" s="269">
        <v>0</v>
      </c>
      <c r="CA99" s="269">
        <v>208320</v>
      </c>
      <c r="CB99" s="269">
        <v>0</v>
      </c>
      <c r="CC99" s="269">
        <v>0</v>
      </c>
      <c r="CD99" s="269">
        <v>0</v>
      </c>
      <c r="CE99" s="269">
        <v>0</v>
      </c>
      <c r="CF99" s="269">
        <v>0</v>
      </c>
      <c r="CG99" s="269">
        <v>15000</v>
      </c>
      <c r="CH99" s="269">
        <v>15600</v>
      </c>
      <c r="CI99" s="269">
        <v>0</v>
      </c>
      <c r="CJ99" s="269">
        <v>0</v>
      </c>
      <c r="CK99" s="269">
        <v>0</v>
      </c>
      <c r="CL99" s="269">
        <v>0</v>
      </c>
      <c r="CM99" s="269">
        <v>162000</v>
      </c>
      <c r="CN99" s="269">
        <v>15720</v>
      </c>
      <c r="CO99" s="269">
        <v>0</v>
      </c>
      <c r="CP99" s="269">
        <v>0</v>
      </c>
      <c r="CQ99" s="269">
        <v>0</v>
      </c>
      <c r="CR99" s="269">
        <v>0</v>
      </c>
      <c r="CS99" s="269">
        <v>0</v>
      </c>
      <c r="CT99" s="269">
        <v>0</v>
      </c>
      <c r="CU99" s="269">
        <v>43120</v>
      </c>
      <c r="CV99" s="269">
        <v>0</v>
      </c>
      <c r="CW99" s="269">
        <v>0</v>
      </c>
      <c r="CX99" s="269">
        <v>0</v>
      </c>
      <c r="CY99" s="269">
        <v>0</v>
      </c>
      <c r="CZ99" s="269">
        <v>0</v>
      </c>
      <c r="DA99" s="269">
        <v>0</v>
      </c>
      <c r="DB99" s="269">
        <v>0</v>
      </c>
      <c r="DC99" s="269">
        <v>0</v>
      </c>
      <c r="DD99" s="269">
        <v>0</v>
      </c>
      <c r="DE99" s="269">
        <v>0</v>
      </c>
      <c r="DF99" s="269">
        <v>0</v>
      </c>
      <c r="DG99" s="269">
        <v>0</v>
      </c>
      <c r="DH99" s="269">
        <v>5100</v>
      </c>
      <c r="DI99" s="269">
        <v>0</v>
      </c>
      <c r="DJ99" s="269">
        <v>0</v>
      </c>
      <c r="DK99" s="269">
        <v>0</v>
      </c>
      <c r="DL99" s="269">
        <v>0</v>
      </c>
      <c r="DM99" s="269">
        <v>400</v>
      </c>
      <c r="DN99" s="269">
        <v>0</v>
      </c>
      <c r="DO99" s="269">
        <v>0</v>
      </c>
      <c r="DP99" s="269">
        <v>0</v>
      </c>
      <c r="DQ99" s="269">
        <v>0</v>
      </c>
      <c r="DR99" s="269">
        <v>0</v>
      </c>
      <c r="DS99" s="269">
        <v>0</v>
      </c>
      <c r="DT99" s="269">
        <v>0</v>
      </c>
      <c r="DU99" s="269">
        <v>0</v>
      </c>
      <c r="DV99" s="269">
        <v>0</v>
      </c>
      <c r="DW99" s="269">
        <v>8400</v>
      </c>
      <c r="DX99" s="269">
        <v>0</v>
      </c>
      <c r="DY99" s="269">
        <v>150</v>
      </c>
      <c r="DZ99" s="269">
        <v>0</v>
      </c>
      <c r="EA99" s="269">
        <v>0</v>
      </c>
      <c r="EB99" s="269">
        <v>0</v>
      </c>
      <c r="EC99" s="269">
        <v>11950</v>
      </c>
      <c r="ED99" s="269">
        <v>0</v>
      </c>
      <c r="EE99" s="269">
        <v>0</v>
      </c>
      <c r="EF99" s="269">
        <v>0</v>
      </c>
      <c r="EG99" s="269">
        <v>16000</v>
      </c>
      <c r="EH99" s="269">
        <v>0</v>
      </c>
      <c r="EI99" s="269">
        <v>0</v>
      </c>
      <c r="EJ99" s="269">
        <v>0</v>
      </c>
      <c r="EK99" s="269">
        <v>1120</v>
      </c>
      <c r="EL99" s="269">
        <v>0</v>
      </c>
      <c r="EM99" s="269">
        <v>23350</v>
      </c>
      <c r="EN99" s="269">
        <v>0</v>
      </c>
      <c r="EO99" s="269">
        <v>0</v>
      </c>
      <c r="EP99" s="269">
        <v>27989</v>
      </c>
      <c r="EQ99" s="269">
        <v>0</v>
      </c>
      <c r="ER99" s="269">
        <v>0</v>
      </c>
      <c r="ES99" s="269">
        <v>0</v>
      </c>
      <c r="ET99" s="269">
        <v>0</v>
      </c>
      <c r="EU99" s="269">
        <v>0</v>
      </c>
      <c r="EV99" s="269">
        <v>0</v>
      </c>
      <c r="EW99" s="269">
        <v>0</v>
      </c>
      <c r="EX99" s="269">
        <v>0</v>
      </c>
      <c r="EY99" s="269">
        <v>83000</v>
      </c>
      <c r="EZ99" s="269">
        <v>0</v>
      </c>
      <c r="FA99" s="269">
        <v>83000</v>
      </c>
      <c r="FB99" s="269">
        <v>0</v>
      </c>
      <c r="FC99" s="269">
        <v>0</v>
      </c>
      <c r="FD99" s="269">
        <v>0</v>
      </c>
      <c r="FE99" s="269">
        <v>0</v>
      </c>
      <c r="FF99" s="269">
        <v>0</v>
      </c>
      <c r="FG99" s="269">
        <v>0</v>
      </c>
      <c r="FH99" s="269">
        <v>0</v>
      </c>
      <c r="FI99" s="269">
        <v>0</v>
      </c>
      <c r="FJ99" s="269">
        <v>0</v>
      </c>
      <c r="FK99" s="269">
        <v>0</v>
      </c>
      <c r="FL99" s="269">
        <v>0</v>
      </c>
      <c r="FM99" s="269">
        <v>0</v>
      </c>
      <c r="FN99" s="269">
        <v>0</v>
      </c>
      <c r="FO99" s="269">
        <v>0</v>
      </c>
      <c r="FP99" s="269">
        <v>0</v>
      </c>
      <c r="FQ99" s="269">
        <v>0</v>
      </c>
      <c r="FR99" s="269">
        <v>0</v>
      </c>
      <c r="FS99" s="269">
        <v>0</v>
      </c>
      <c r="FT99" s="269">
        <v>0</v>
      </c>
      <c r="FU99" s="269">
        <v>0</v>
      </c>
      <c r="FV99" s="269">
        <v>0</v>
      </c>
      <c r="FW99" s="269">
        <v>0</v>
      </c>
      <c r="FX99" s="269">
        <v>606250</v>
      </c>
      <c r="FY99" s="269">
        <v>38000</v>
      </c>
      <c r="FZ99" s="269">
        <v>0</v>
      </c>
      <c r="GA99" s="269">
        <v>0</v>
      </c>
      <c r="GB99" s="269">
        <v>18000</v>
      </c>
      <c r="GC99" s="269">
        <v>0</v>
      </c>
      <c r="GD99" s="269">
        <v>550250</v>
      </c>
      <c r="GE99" s="269">
        <v>0</v>
      </c>
      <c r="GF99" s="269">
        <v>0</v>
      </c>
      <c r="GG99" s="269">
        <v>0</v>
      </c>
      <c r="GH99" s="269">
        <v>0</v>
      </c>
      <c r="GI99" s="269">
        <v>0</v>
      </c>
      <c r="GJ99" s="269">
        <v>0</v>
      </c>
      <c r="GK99" s="269">
        <v>0</v>
      </c>
      <c r="GL99" s="269">
        <v>0</v>
      </c>
      <c r="GM99" s="269">
        <v>0</v>
      </c>
      <c r="GN99" s="269">
        <v>0</v>
      </c>
      <c r="GO99" s="269">
        <v>0</v>
      </c>
      <c r="GP99" s="269">
        <v>0</v>
      </c>
      <c r="GQ99" s="269">
        <v>0</v>
      </c>
      <c r="GR99" s="269">
        <v>0</v>
      </c>
      <c r="GS99" s="269">
        <v>0</v>
      </c>
      <c r="GT99" s="269">
        <v>0</v>
      </c>
      <c r="GU99" s="269">
        <v>0</v>
      </c>
      <c r="GV99" s="269">
        <v>0</v>
      </c>
      <c r="GW99" s="269">
        <v>0</v>
      </c>
      <c r="GX99" s="269">
        <v>0</v>
      </c>
      <c r="GY99" s="269">
        <v>0</v>
      </c>
      <c r="GZ99" s="269">
        <v>0</v>
      </c>
      <c r="HA99" s="269">
        <v>0</v>
      </c>
      <c r="HB99" s="269">
        <v>0</v>
      </c>
      <c r="HC99" s="269">
        <v>0</v>
      </c>
      <c r="HD99" s="269">
        <v>0</v>
      </c>
      <c r="HE99" s="269">
        <v>0</v>
      </c>
      <c r="HF99" s="269">
        <v>0</v>
      </c>
      <c r="HG99" s="269">
        <v>0</v>
      </c>
      <c r="HH99" s="269">
        <v>0</v>
      </c>
      <c r="HI99" s="269">
        <v>0</v>
      </c>
      <c r="HJ99" s="269">
        <v>670000</v>
      </c>
      <c r="HK99" s="269">
        <v>670000</v>
      </c>
      <c r="HL99" s="269"/>
    </row>
    <row r="100" spans="1:220">
      <c r="C100" s="271">
        <v>-8968.1200000001118</v>
      </c>
      <c r="D100" s="179">
        <v>-7900</v>
      </c>
      <c r="E100" s="179">
        <v>-2000</v>
      </c>
      <c r="F100" s="179">
        <v>-1200</v>
      </c>
      <c r="G100" s="179">
        <v>0</v>
      </c>
      <c r="H100" s="179">
        <v>0</v>
      </c>
      <c r="I100" s="179">
        <v>-3000</v>
      </c>
      <c r="J100" s="179">
        <v>-1000</v>
      </c>
      <c r="K100" s="179">
        <v>-200</v>
      </c>
      <c r="L100" s="179">
        <v>0</v>
      </c>
      <c r="M100" s="179">
        <v>0</v>
      </c>
      <c r="N100" s="179">
        <v>-500</v>
      </c>
      <c r="O100" s="179">
        <v>0</v>
      </c>
      <c r="P100" s="179">
        <v>0</v>
      </c>
      <c r="Q100" s="179">
        <v>0</v>
      </c>
      <c r="R100" s="179">
        <v>0</v>
      </c>
      <c r="S100" s="179">
        <v>0</v>
      </c>
      <c r="T100" s="179">
        <v>0</v>
      </c>
      <c r="U100" s="179">
        <v>0</v>
      </c>
      <c r="V100" s="179">
        <v>0</v>
      </c>
      <c r="W100" s="179">
        <v>0</v>
      </c>
      <c r="X100" s="179">
        <v>0</v>
      </c>
      <c r="Y100" s="179">
        <v>0</v>
      </c>
      <c r="Z100" s="179">
        <v>89035</v>
      </c>
      <c r="AA100" s="179">
        <v>0</v>
      </c>
      <c r="AB100" s="179">
        <v>0</v>
      </c>
      <c r="AC100" s="179">
        <v>0</v>
      </c>
      <c r="AD100" s="179">
        <v>0</v>
      </c>
      <c r="AE100" s="179">
        <v>70000</v>
      </c>
      <c r="AF100" s="179">
        <v>0</v>
      </c>
      <c r="AG100" s="179">
        <v>0</v>
      </c>
      <c r="AH100" s="179">
        <v>0</v>
      </c>
      <c r="AI100" s="179">
        <v>0</v>
      </c>
      <c r="AJ100" s="179">
        <v>0</v>
      </c>
      <c r="AK100" s="179">
        <v>-8080</v>
      </c>
      <c r="AL100" s="179">
        <v>7345</v>
      </c>
      <c r="AM100" s="179">
        <v>3160</v>
      </c>
      <c r="AN100" s="179">
        <v>-1620</v>
      </c>
      <c r="AO100" s="179">
        <v>13150</v>
      </c>
      <c r="AP100" s="179">
        <v>12130</v>
      </c>
      <c r="AQ100" s="179">
        <v>0</v>
      </c>
      <c r="AR100" s="179">
        <v>0</v>
      </c>
      <c r="AS100" s="179">
        <v>-7500</v>
      </c>
      <c r="AT100" s="179">
        <v>0</v>
      </c>
      <c r="AU100" s="179">
        <v>0</v>
      </c>
      <c r="AV100" s="179">
        <v>0</v>
      </c>
      <c r="AW100" s="179">
        <v>0</v>
      </c>
      <c r="AX100" s="179">
        <v>0</v>
      </c>
      <c r="AY100" s="179">
        <v>0</v>
      </c>
      <c r="AZ100" s="179">
        <v>470</v>
      </c>
      <c r="BA100" s="179">
        <v>0</v>
      </c>
      <c r="BB100" s="179">
        <v>0</v>
      </c>
      <c r="BC100" s="179">
        <v>0</v>
      </c>
      <c r="BD100" s="179">
        <v>0</v>
      </c>
      <c r="BE100" s="179">
        <v>-20</v>
      </c>
      <c r="BF100" s="179">
        <v>-7950</v>
      </c>
      <c r="BG100" s="179">
        <v>400</v>
      </c>
      <c r="BH100" s="179">
        <v>0</v>
      </c>
      <c r="BI100" s="179">
        <v>0</v>
      </c>
      <c r="BJ100" s="179">
        <v>0</v>
      </c>
      <c r="BK100" s="179">
        <v>-1250</v>
      </c>
      <c r="BL100" s="179">
        <v>-5600</v>
      </c>
      <c r="BM100" s="179">
        <v>0</v>
      </c>
      <c r="BN100" s="179">
        <v>0</v>
      </c>
      <c r="BO100" s="179">
        <v>0</v>
      </c>
      <c r="BP100" s="179">
        <v>-1250</v>
      </c>
      <c r="BQ100" s="179">
        <v>0</v>
      </c>
      <c r="BR100" s="179">
        <v>-250</v>
      </c>
      <c r="BS100" s="179">
        <v>0</v>
      </c>
      <c r="BT100" s="179">
        <v>1338.88</v>
      </c>
      <c r="BU100" s="179">
        <v>0</v>
      </c>
      <c r="BV100" s="179">
        <v>0</v>
      </c>
      <c r="BW100" s="179">
        <v>1338.88</v>
      </c>
      <c r="BX100" s="179">
        <v>0</v>
      </c>
      <c r="BY100" s="179">
        <v>0</v>
      </c>
      <c r="BZ100" s="179">
        <v>0</v>
      </c>
      <c r="CA100" s="179">
        <v>29335</v>
      </c>
      <c r="CB100" s="179">
        <v>0</v>
      </c>
      <c r="CC100" s="179">
        <v>0</v>
      </c>
      <c r="CD100" s="179">
        <v>0</v>
      </c>
      <c r="CE100" s="179">
        <v>0</v>
      </c>
      <c r="CF100" s="179">
        <v>0</v>
      </c>
      <c r="CG100" s="179">
        <v>5000</v>
      </c>
      <c r="CH100" s="179">
        <v>0</v>
      </c>
      <c r="CI100" s="179">
        <v>0</v>
      </c>
      <c r="CJ100" s="179">
        <v>0</v>
      </c>
      <c r="CK100" s="179">
        <v>0</v>
      </c>
      <c r="CL100" s="179">
        <v>0</v>
      </c>
      <c r="CM100" s="179">
        <v>16895</v>
      </c>
      <c r="CN100" s="179">
        <v>7440</v>
      </c>
      <c r="CO100" s="179">
        <v>0</v>
      </c>
      <c r="CP100" s="179">
        <v>0</v>
      </c>
      <c r="CQ100" s="179">
        <v>0</v>
      </c>
      <c r="CR100" s="179">
        <v>0</v>
      </c>
      <c r="CS100" s="179">
        <v>0</v>
      </c>
      <c r="CT100" s="179">
        <v>0</v>
      </c>
      <c r="CU100" s="179">
        <v>-57347</v>
      </c>
      <c r="CV100" s="179">
        <v>0</v>
      </c>
      <c r="CW100" s="179">
        <v>0</v>
      </c>
      <c r="CX100" s="179">
        <v>-400</v>
      </c>
      <c r="CY100" s="179">
        <v>0</v>
      </c>
      <c r="CZ100" s="179">
        <v>0</v>
      </c>
      <c r="DA100" s="179">
        <v>0</v>
      </c>
      <c r="DB100" s="179">
        <v>0</v>
      </c>
      <c r="DC100" s="179">
        <v>0</v>
      </c>
      <c r="DD100" s="179">
        <v>0</v>
      </c>
      <c r="DE100" s="179">
        <v>-8000</v>
      </c>
      <c r="DF100" s="179">
        <v>0</v>
      </c>
      <c r="DG100" s="179">
        <v>0</v>
      </c>
      <c r="DH100" s="179">
        <v>-7500</v>
      </c>
      <c r="DI100" s="179">
        <v>0</v>
      </c>
      <c r="DJ100" s="179">
        <v>0</v>
      </c>
      <c r="DK100" s="179">
        <v>0</v>
      </c>
      <c r="DL100" s="179">
        <v>0</v>
      </c>
      <c r="DM100" s="179">
        <v>-480</v>
      </c>
      <c r="DN100" s="179">
        <v>0</v>
      </c>
      <c r="DO100" s="179">
        <v>0</v>
      </c>
      <c r="DP100" s="179">
        <v>0</v>
      </c>
      <c r="DQ100" s="179">
        <v>0</v>
      </c>
      <c r="DR100" s="179">
        <v>0</v>
      </c>
      <c r="DS100" s="179">
        <v>0</v>
      </c>
      <c r="DT100" s="179">
        <v>0</v>
      </c>
      <c r="DU100" s="179">
        <v>0</v>
      </c>
      <c r="DV100" s="179">
        <v>0</v>
      </c>
      <c r="DW100" s="179">
        <v>960</v>
      </c>
      <c r="DX100" s="179">
        <v>0</v>
      </c>
      <c r="DY100" s="179">
        <v>-150</v>
      </c>
      <c r="DZ100" s="179">
        <v>0</v>
      </c>
      <c r="EA100" s="179">
        <v>0</v>
      </c>
      <c r="EB100" s="179">
        <v>0</v>
      </c>
      <c r="EC100" s="179">
        <v>2550</v>
      </c>
      <c r="ED100" s="179">
        <v>0</v>
      </c>
      <c r="EE100" s="179">
        <v>0</v>
      </c>
      <c r="EF100" s="179">
        <v>0</v>
      </c>
      <c r="EG100" s="179">
        <v>665</v>
      </c>
      <c r="EH100" s="179">
        <v>-40630</v>
      </c>
      <c r="EI100" s="179">
        <v>0</v>
      </c>
      <c r="EJ100" s="179">
        <v>0</v>
      </c>
      <c r="EK100" s="179">
        <v>60</v>
      </c>
      <c r="EL100" s="179">
        <v>-4422</v>
      </c>
      <c r="EM100" s="179">
        <v>-8800</v>
      </c>
      <c r="EN100" s="179">
        <v>-8800</v>
      </c>
      <c r="EO100" s="179">
        <v>0</v>
      </c>
      <c r="EP100" s="179">
        <v>0</v>
      </c>
      <c r="EQ100" s="179">
        <v>0</v>
      </c>
      <c r="ER100" s="179">
        <v>0</v>
      </c>
      <c r="ES100" s="179">
        <v>0</v>
      </c>
      <c r="ET100" s="179">
        <v>0</v>
      </c>
      <c r="EU100" s="179">
        <v>0</v>
      </c>
      <c r="EV100" s="179">
        <v>0</v>
      </c>
      <c r="EW100" s="179">
        <v>0</v>
      </c>
      <c r="EX100" s="179">
        <v>0</v>
      </c>
      <c r="EY100" s="179">
        <v>-32000</v>
      </c>
      <c r="EZ100" s="179">
        <v>0</v>
      </c>
      <c r="FA100" s="179">
        <v>-20000</v>
      </c>
      <c r="FB100" s="179">
        <v>-12000</v>
      </c>
      <c r="FC100" s="179">
        <v>0</v>
      </c>
      <c r="FD100" s="179">
        <v>0</v>
      </c>
      <c r="FE100" s="179">
        <v>0</v>
      </c>
      <c r="FF100" s="179">
        <v>0</v>
      </c>
      <c r="FG100" s="179">
        <v>0</v>
      </c>
      <c r="FH100" s="179">
        <v>0</v>
      </c>
      <c r="FI100" s="179">
        <v>0</v>
      </c>
      <c r="FJ100" s="179">
        <v>0</v>
      </c>
      <c r="FK100" s="179">
        <v>0</v>
      </c>
      <c r="FL100" s="179">
        <v>0</v>
      </c>
      <c r="FM100" s="179">
        <v>0</v>
      </c>
      <c r="FN100" s="179">
        <v>0</v>
      </c>
      <c r="FO100" s="179">
        <v>0</v>
      </c>
      <c r="FP100" s="179">
        <v>0</v>
      </c>
      <c r="FQ100" s="179">
        <v>0</v>
      </c>
      <c r="FR100" s="179">
        <v>0</v>
      </c>
      <c r="FS100" s="179">
        <v>0</v>
      </c>
      <c r="FT100" s="179">
        <v>0</v>
      </c>
      <c r="FU100" s="179">
        <v>0</v>
      </c>
      <c r="FV100" s="179">
        <v>0</v>
      </c>
      <c r="FW100" s="179">
        <v>0</v>
      </c>
      <c r="FX100" s="179">
        <v>595750</v>
      </c>
      <c r="FY100" s="179">
        <v>38000</v>
      </c>
      <c r="FZ100" s="179">
        <v>0</v>
      </c>
      <c r="GA100" s="179">
        <v>0</v>
      </c>
      <c r="GB100" s="179">
        <v>7500</v>
      </c>
      <c r="GC100" s="179">
        <v>0</v>
      </c>
      <c r="GD100" s="179">
        <v>550250</v>
      </c>
      <c r="GE100" s="179">
        <v>0</v>
      </c>
      <c r="GF100" s="179">
        <v>0</v>
      </c>
      <c r="GG100" s="179">
        <v>0</v>
      </c>
      <c r="GH100" s="179">
        <v>0</v>
      </c>
      <c r="GI100" s="179">
        <v>0</v>
      </c>
      <c r="GJ100" s="179">
        <v>0</v>
      </c>
      <c r="GK100" s="179">
        <v>0</v>
      </c>
      <c r="GL100" s="179">
        <v>0</v>
      </c>
      <c r="GM100" s="179">
        <v>0</v>
      </c>
      <c r="GN100" s="179">
        <v>0</v>
      </c>
      <c r="GO100" s="179">
        <v>0</v>
      </c>
      <c r="GP100" s="179">
        <v>0</v>
      </c>
      <c r="GQ100" s="179">
        <v>0</v>
      </c>
      <c r="GR100" s="179">
        <v>0</v>
      </c>
      <c r="GS100" s="179">
        <v>0</v>
      </c>
      <c r="GT100" s="179">
        <v>0</v>
      </c>
      <c r="GU100" s="179">
        <v>0</v>
      </c>
      <c r="GV100" s="179">
        <v>0</v>
      </c>
      <c r="GW100" s="179">
        <v>0</v>
      </c>
      <c r="GX100" s="179">
        <v>0</v>
      </c>
      <c r="GY100" s="179">
        <v>0</v>
      </c>
      <c r="GZ100" s="179">
        <v>0</v>
      </c>
      <c r="HA100" s="179">
        <v>0</v>
      </c>
      <c r="HB100" s="179">
        <v>0</v>
      </c>
      <c r="HC100" s="179">
        <v>0</v>
      </c>
      <c r="HD100" s="179">
        <v>0</v>
      </c>
      <c r="HE100" s="179">
        <v>0</v>
      </c>
      <c r="HF100" s="179">
        <v>0</v>
      </c>
      <c r="HG100" s="179">
        <v>0</v>
      </c>
      <c r="HH100" s="179">
        <v>0</v>
      </c>
      <c r="HI100" s="179">
        <v>0</v>
      </c>
      <c r="HJ100" s="179">
        <v>-410430</v>
      </c>
      <c r="HK100" s="179">
        <v>-410430</v>
      </c>
      <c r="HL100" s="179"/>
    </row>
    <row r="101" spans="1:220">
      <c r="C101" s="271"/>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c r="AW101" s="179"/>
      <c r="AX101" s="179"/>
      <c r="AY101" s="179"/>
      <c r="AZ101" s="179"/>
      <c r="BA101" s="179"/>
      <c r="BB101" s="179"/>
      <c r="BC101" s="179"/>
      <c r="BD101" s="179"/>
      <c r="BE101" s="179"/>
      <c r="BF101" s="179"/>
      <c r="BG101" s="179"/>
      <c r="BH101" s="179"/>
      <c r="BI101" s="179"/>
      <c r="BJ101" s="179"/>
      <c r="BK101" s="179"/>
      <c r="BL101" s="179"/>
      <c r="BM101" s="179"/>
      <c r="BN101" s="179"/>
      <c r="BO101" s="179"/>
      <c r="BP101" s="179"/>
      <c r="BQ101" s="179"/>
      <c r="BR101" s="179"/>
      <c r="BS101" s="179"/>
      <c r="BT101" s="179"/>
      <c r="BU101" s="179"/>
      <c r="BV101" s="179"/>
      <c r="BW101" s="179"/>
      <c r="BX101" s="179"/>
      <c r="BY101" s="179"/>
      <c r="BZ101" s="179"/>
      <c r="CA101" s="179"/>
      <c r="CB101" s="179"/>
      <c r="CC101" s="179"/>
      <c r="CD101" s="179"/>
      <c r="CE101" s="179"/>
      <c r="CF101" s="179"/>
      <c r="CG101" s="179"/>
      <c r="CH101" s="179"/>
      <c r="CI101" s="179"/>
      <c r="CJ101" s="179"/>
      <c r="CK101" s="179"/>
      <c r="CL101" s="179"/>
      <c r="CM101" s="179"/>
      <c r="CN101" s="179"/>
      <c r="CO101" s="179"/>
      <c r="CP101" s="179"/>
      <c r="CQ101" s="179"/>
      <c r="CR101" s="179"/>
      <c r="CS101" s="179"/>
      <c r="CT101" s="179"/>
      <c r="CU101" s="179"/>
      <c r="CV101" s="179"/>
      <c r="CW101" s="179"/>
      <c r="CX101" s="179"/>
      <c r="CY101" s="179"/>
      <c r="CZ101" s="179"/>
      <c r="DA101" s="179"/>
      <c r="DB101" s="179"/>
      <c r="DC101" s="179"/>
      <c r="DD101" s="179"/>
      <c r="DE101" s="179"/>
      <c r="DF101" s="179"/>
      <c r="DG101" s="179"/>
      <c r="DH101" s="179"/>
      <c r="DI101" s="179"/>
      <c r="DJ101" s="179"/>
      <c r="DK101" s="179"/>
      <c r="DL101" s="179"/>
      <c r="DM101" s="179"/>
      <c r="DN101" s="179"/>
      <c r="DO101" s="179"/>
      <c r="DP101" s="179"/>
      <c r="DQ101" s="179"/>
      <c r="DR101" s="179"/>
      <c r="DS101" s="179"/>
      <c r="DT101" s="179"/>
      <c r="DU101" s="179"/>
      <c r="DV101" s="179"/>
      <c r="DW101" s="179"/>
      <c r="DX101" s="179"/>
      <c r="DY101" s="179"/>
      <c r="DZ101" s="179"/>
      <c r="EA101" s="179"/>
      <c r="EB101" s="179"/>
      <c r="EC101" s="179"/>
      <c r="ED101" s="179"/>
      <c r="EE101" s="179"/>
      <c r="EF101" s="179"/>
      <c r="EG101" s="179"/>
      <c r="EH101" s="179"/>
      <c r="EI101" s="179"/>
      <c r="EJ101" s="179"/>
      <c r="EK101" s="179"/>
      <c r="EL101" s="179"/>
      <c r="EM101" s="179"/>
      <c r="EN101" s="179"/>
      <c r="EO101" s="179"/>
      <c r="EP101" s="179"/>
      <c r="EQ101" s="179"/>
      <c r="ER101" s="179"/>
      <c r="ES101" s="179"/>
      <c r="ET101" s="179"/>
      <c r="EU101" s="179"/>
      <c r="EV101" s="179"/>
      <c r="EW101" s="179"/>
      <c r="EX101" s="179"/>
      <c r="EY101" s="179"/>
      <c r="EZ101" s="179"/>
      <c r="FA101" s="179"/>
      <c r="FB101" s="179"/>
      <c r="FC101" s="179"/>
      <c r="FD101" s="179"/>
      <c r="FE101" s="179"/>
      <c r="FF101" s="179"/>
      <c r="FG101" s="179"/>
      <c r="FH101" s="179"/>
      <c r="FI101" s="179"/>
      <c r="FJ101" s="179"/>
      <c r="FK101" s="179"/>
      <c r="FL101" s="179"/>
      <c r="FM101" s="179"/>
      <c r="FN101" s="179"/>
      <c r="FO101" s="179"/>
      <c r="FP101" s="179"/>
      <c r="FQ101" s="179"/>
      <c r="FR101" s="179"/>
      <c r="FS101" s="179"/>
      <c r="FT101" s="179"/>
      <c r="FU101" s="179"/>
      <c r="FV101" s="179"/>
      <c r="FW101" s="179"/>
      <c r="FX101" s="179"/>
      <c r="FY101" s="179"/>
      <c r="FZ101" s="179"/>
      <c r="GA101" s="179"/>
      <c r="GB101" s="179"/>
      <c r="GC101" s="179"/>
      <c r="GD101" s="179"/>
      <c r="GE101" s="179"/>
      <c r="GF101" s="179"/>
      <c r="GG101" s="179"/>
      <c r="GH101" s="179"/>
      <c r="GI101" s="179"/>
      <c r="GJ101" s="179"/>
      <c r="GK101" s="179"/>
      <c r="GL101" s="179"/>
      <c r="GM101" s="179"/>
      <c r="GN101" s="179"/>
      <c r="GO101" s="179"/>
      <c r="GP101" s="179"/>
      <c r="GQ101" s="179"/>
      <c r="GR101" s="179"/>
      <c r="GS101" s="179"/>
      <c r="GT101" s="179"/>
      <c r="GU101" s="179"/>
      <c r="GV101" s="179"/>
      <c r="GW101" s="179"/>
      <c r="GX101" s="179"/>
      <c r="GY101" s="179"/>
      <c r="GZ101" s="179"/>
      <c r="HA101" s="179"/>
      <c r="HB101" s="179"/>
      <c r="HC101" s="179"/>
      <c r="HD101" s="179"/>
      <c r="HE101" s="179"/>
      <c r="HF101" s="179"/>
      <c r="HG101" s="179"/>
      <c r="HH101" s="179"/>
      <c r="HI101" s="179"/>
      <c r="HJ101" s="179"/>
      <c r="HK101" s="179"/>
      <c r="HL101" s="179"/>
    </row>
    <row r="102" spans="1:220">
      <c r="C102" s="271"/>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79"/>
      <c r="AV102" s="179"/>
      <c r="AW102" s="179"/>
      <c r="AX102" s="179"/>
      <c r="AY102" s="179"/>
      <c r="AZ102" s="179"/>
      <c r="BA102" s="179"/>
      <c r="BB102" s="179"/>
      <c r="BC102" s="179"/>
      <c r="BD102" s="179"/>
      <c r="BE102" s="179"/>
      <c r="BF102" s="179"/>
      <c r="BG102" s="179"/>
      <c r="BH102" s="179"/>
      <c r="BI102" s="179"/>
      <c r="BJ102" s="179"/>
      <c r="BK102" s="179"/>
      <c r="BL102" s="179"/>
      <c r="BM102" s="179"/>
      <c r="BN102" s="179"/>
      <c r="BO102" s="179"/>
      <c r="BP102" s="179"/>
      <c r="BQ102" s="179"/>
      <c r="BR102" s="179"/>
      <c r="BS102" s="179"/>
      <c r="BT102" s="179"/>
      <c r="BU102" s="179"/>
      <c r="BV102" s="179"/>
      <c r="BW102" s="179"/>
      <c r="BX102" s="179"/>
      <c r="BY102" s="179"/>
      <c r="BZ102" s="179"/>
      <c r="CA102" s="179"/>
      <c r="CB102" s="179"/>
      <c r="CC102" s="179"/>
      <c r="CD102" s="179"/>
      <c r="CE102" s="179"/>
      <c r="CF102" s="179"/>
      <c r="CG102" s="179"/>
      <c r="CH102" s="179"/>
      <c r="CI102" s="179"/>
      <c r="CJ102" s="179"/>
      <c r="CK102" s="179"/>
      <c r="CL102" s="179"/>
      <c r="CM102" s="179"/>
      <c r="CN102" s="179"/>
      <c r="CO102" s="179"/>
      <c r="CP102" s="179"/>
      <c r="CQ102" s="179"/>
      <c r="CR102" s="179"/>
      <c r="CS102" s="179"/>
      <c r="CT102" s="179"/>
      <c r="CU102" s="179"/>
      <c r="CV102" s="179"/>
      <c r="CW102" s="179"/>
      <c r="CX102" s="179"/>
      <c r="CY102" s="179"/>
      <c r="CZ102" s="179"/>
      <c r="DA102" s="179"/>
      <c r="DB102" s="179"/>
      <c r="DC102" s="179"/>
      <c r="DD102" s="179"/>
      <c r="DE102" s="179"/>
      <c r="DF102" s="179"/>
      <c r="DG102" s="179"/>
      <c r="DH102" s="179"/>
      <c r="DI102" s="179"/>
      <c r="DJ102" s="179"/>
      <c r="DK102" s="179"/>
      <c r="DL102" s="179"/>
      <c r="DM102" s="179"/>
      <c r="DN102" s="179"/>
      <c r="DO102" s="179"/>
      <c r="DP102" s="179"/>
      <c r="DQ102" s="179"/>
      <c r="DR102" s="179"/>
      <c r="DS102" s="179"/>
      <c r="DT102" s="179"/>
      <c r="DU102" s="179"/>
      <c r="DV102" s="179"/>
      <c r="DW102" s="179"/>
      <c r="DX102" s="179"/>
      <c r="DY102" s="179"/>
      <c r="DZ102" s="179"/>
      <c r="EA102" s="179"/>
      <c r="EB102" s="179"/>
      <c r="EC102" s="179"/>
      <c r="ED102" s="179"/>
      <c r="EE102" s="179"/>
      <c r="EF102" s="179"/>
      <c r="EG102" s="179"/>
      <c r="EH102" s="179"/>
      <c r="EI102" s="179"/>
      <c r="EJ102" s="179"/>
      <c r="EK102" s="179"/>
      <c r="EL102" s="179"/>
      <c r="EM102" s="179"/>
      <c r="EN102" s="179"/>
      <c r="EO102" s="179"/>
      <c r="EP102" s="179"/>
      <c r="EQ102" s="179"/>
      <c r="ER102" s="179"/>
      <c r="ES102" s="179"/>
      <c r="ET102" s="179"/>
      <c r="EU102" s="179"/>
      <c r="EV102" s="179"/>
      <c r="EW102" s="179"/>
      <c r="EX102" s="179"/>
      <c r="EY102" s="179"/>
      <c r="EZ102" s="179"/>
      <c r="FA102" s="179"/>
      <c r="FB102" s="179"/>
      <c r="FC102" s="179"/>
      <c r="FD102" s="179"/>
      <c r="FE102" s="179"/>
      <c r="FF102" s="179"/>
      <c r="FG102" s="179"/>
      <c r="FH102" s="179"/>
      <c r="FI102" s="179"/>
      <c r="FJ102" s="179"/>
      <c r="FK102" s="179"/>
      <c r="FL102" s="179"/>
      <c r="FM102" s="179"/>
      <c r="FN102" s="179"/>
      <c r="FO102" s="179"/>
      <c r="FP102" s="179"/>
      <c r="FQ102" s="179"/>
      <c r="FR102" s="179"/>
      <c r="FS102" s="179"/>
      <c r="FT102" s="179"/>
      <c r="FU102" s="179"/>
      <c r="FV102" s="179"/>
      <c r="FW102" s="179"/>
      <c r="FX102" s="179"/>
      <c r="FY102" s="179"/>
      <c r="FZ102" s="179"/>
      <c r="GA102" s="179"/>
      <c r="GB102" s="179"/>
      <c r="GC102" s="179"/>
      <c r="GD102" s="179"/>
      <c r="GE102" s="179"/>
      <c r="GF102" s="179"/>
      <c r="GG102" s="179"/>
      <c r="GH102" s="179"/>
      <c r="GI102" s="179"/>
      <c r="GJ102" s="179"/>
      <c r="GK102" s="179"/>
      <c r="GL102" s="179"/>
      <c r="GM102" s="179"/>
      <c r="GN102" s="179"/>
      <c r="GO102" s="179"/>
      <c r="GP102" s="179"/>
      <c r="GQ102" s="179"/>
      <c r="GR102" s="179"/>
      <c r="GS102" s="179"/>
      <c r="GT102" s="179"/>
      <c r="GU102" s="179"/>
      <c r="GV102" s="179"/>
      <c r="GW102" s="179"/>
      <c r="GX102" s="179"/>
      <c r="GY102" s="179"/>
      <c r="GZ102" s="179"/>
      <c r="HA102" s="179"/>
      <c r="HB102" s="179"/>
      <c r="HC102" s="179"/>
      <c r="HD102" s="179"/>
      <c r="HE102" s="179"/>
      <c r="HF102" s="179"/>
      <c r="HG102" s="179"/>
      <c r="HH102" s="179"/>
      <c r="HI102" s="179"/>
      <c r="HJ102" s="179"/>
      <c r="HK102" s="179"/>
      <c r="HL102" s="179"/>
    </row>
    <row r="103" spans="1:220">
      <c r="C103" s="271"/>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c r="AK103" s="179"/>
      <c r="AL103" s="179"/>
      <c r="AM103" s="179"/>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79"/>
      <c r="BI103" s="179"/>
      <c r="BJ103" s="179"/>
      <c r="BK103" s="179"/>
      <c r="BL103" s="179"/>
      <c r="BM103" s="179"/>
      <c r="BN103" s="179"/>
      <c r="BO103" s="179"/>
      <c r="BP103" s="179"/>
      <c r="BQ103" s="179"/>
      <c r="BR103" s="179"/>
      <c r="BS103" s="179"/>
      <c r="BT103" s="179"/>
      <c r="BU103" s="179"/>
      <c r="BV103" s="179"/>
      <c r="BW103" s="179"/>
      <c r="BX103" s="179"/>
      <c r="BY103" s="179"/>
      <c r="BZ103" s="179"/>
      <c r="CA103" s="179"/>
      <c r="CB103" s="179"/>
      <c r="CC103" s="179"/>
      <c r="CD103" s="179"/>
      <c r="CE103" s="179"/>
      <c r="CF103" s="179"/>
      <c r="CG103" s="179"/>
      <c r="CH103" s="179"/>
      <c r="CI103" s="179"/>
      <c r="CJ103" s="179"/>
      <c r="CK103" s="179"/>
      <c r="CL103" s="179"/>
      <c r="CM103" s="179"/>
      <c r="CN103" s="179"/>
      <c r="CO103" s="179"/>
      <c r="CP103" s="179"/>
      <c r="CQ103" s="179"/>
      <c r="CR103" s="179"/>
      <c r="CS103" s="179"/>
      <c r="CT103" s="179"/>
      <c r="CU103" s="179"/>
      <c r="CV103" s="179"/>
      <c r="CW103" s="179"/>
      <c r="CX103" s="179"/>
      <c r="CY103" s="179"/>
      <c r="CZ103" s="179"/>
      <c r="DA103" s="179"/>
      <c r="DB103" s="179"/>
      <c r="DC103" s="179"/>
      <c r="DD103" s="179"/>
      <c r="DE103" s="179"/>
      <c r="DF103" s="179"/>
      <c r="DG103" s="179"/>
      <c r="DH103" s="179"/>
      <c r="DI103" s="179"/>
      <c r="DJ103" s="179"/>
      <c r="DK103" s="179"/>
      <c r="DL103" s="179"/>
      <c r="DM103" s="179"/>
      <c r="DN103" s="179"/>
      <c r="DO103" s="179"/>
      <c r="DP103" s="179"/>
      <c r="DQ103" s="179"/>
      <c r="DR103" s="179"/>
      <c r="DS103" s="179"/>
      <c r="DT103" s="179"/>
      <c r="DU103" s="179"/>
      <c r="DV103" s="179"/>
      <c r="DW103" s="179"/>
      <c r="DX103" s="179"/>
      <c r="DY103" s="179"/>
      <c r="DZ103" s="179"/>
      <c r="EA103" s="179"/>
      <c r="EB103" s="179"/>
      <c r="EC103" s="179"/>
      <c r="ED103" s="179"/>
      <c r="EE103" s="179"/>
      <c r="EF103" s="179"/>
      <c r="EG103" s="179"/>
      <c r="EH103" s="179"/>
      <c r="EI103" s="179"/>
      <c r="EJ103" s="179"/>
      <c r="EK103" s="179"/>
      <c r="EL103" s="179"/>
      <c r="EM103" s="179"/>
      <c r="EN103" s="179"/>
      <c r="EO103" s="179"/>
      <c r="EP103" s="179"/>
      <c r="EQ103" s="179"/>
      <c r="ER103" s="179"/>
      <c r="ES103" s="179"/>
      <c r="ET103" s="179"/>
      <c r="EU103" s="179"/>
      <c r="EV103" s="179"/>
      <c r="EW103" s="179"/>
      <c r="EX103" s="179"/>
      <c r="EY103" s="179"/>
      <c r="EZ103" s="179"/>
      <c r="FA103" s="179"/>
      <c r="FB103" s="179"/>
      <c r="FC103" s="179"/>
      <c r="FD103" s="179"/>
      <c r="FE103" s="179"/>
      <c r="FF103" s="179"/>
      <c r="FG103" s="179"/>
      <c r="FH103" s="179"/>
      <c r="FI103" s="179"/>
      <c r="FJ103" s="179"/>
      <c r="FK103" s="179"/>
      <c r="FL103" s="179"/>
      <c r="FM103" s="179"/>
      <c r="FN103" s="179"/>
      <c r="FO103" s="179"/>
      <c r="FP103" s="179"/>
      <c r="FQ103" s="179"/>
      <c r="FR103" s="179"/>
      <c r="FS103" s="179"/>
      <c r="FT103" s="179"/>
      <c r="FU103" s="179"/>
      <c r="FV103" s="179"/>
      <c r="FW103" s="179"/>
      <c r="FX103" s="179"/>
      <c r="FY103" s="179"/>
      <c r="FZ103" s="179"/>
      <c r="GA103" s="179"/>
      <c r="GB103" s="179"/>
      <c r="GC103" s="179"/>
      <c r="GD103" s="179"/>
      <c r="GE103" s="179"/>
      <c r="GF103" s="179"/>
      <c r="GG103" s="179"/>
      <c r="GH103" s="179"/>
      <c r="GI103" s="179"/>
      <c r="GJ103" s="179"/>
      <c r="GK103" s="179"/>
      <c r="GL103" s="179"/>
      <c r="GM103" s="179"/>
      <c r="GN103" s="179"/>
      <c r="GO103" s="179"/>
      <c r="GP103" s="179"/>
      <c r="GQ103" s="179"/>
      <c r="GR103" s="179"/>
      <c r="GS103" s="179"/>
      <c r="GT103" s="179"/>
      <c r="GU103" s="179"/>
      <c r="GV103" s="179"/>
      <c r="GW103" s="179"/>
      <c r="GX103" s="179"/>
      <c r="GY103" s="179"/>
      <c r="GZ103" s="179"/>
      <c r="HA103" s="179"/>
      <c r="HB103" s="179"/>
      <c r="HC103" s="179"/>
      <c r="HD103" s="179"/>
      <c r="HE103" s="179"/>
      <c r="HF103" s="179"/>
      <c r="HG103" s="179"/>
      <c r="HH103" s="179"/>
      <c r="HI103" s="179"/>
      <c r="HJ103" s="179"/>
      <c r="HK103" s="179"/>
      <c r="HL103" s="179"/>
    </row>
    <row r="104" spans="1:220">
      <c r="C104" s="271"/>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c r="AK104" s="179"/>
      <c r="AL104" s="179"/>
      <c r="AM104" s="179"/>
      <c r="AN104" s="179"/>
      <c r="AO104" s="179"/>
      <c r="AP104" s="179"/>
      <c r="AQ104" s="179"/>
      <c r="AR104" s="179"/>
      <c r="AS104" s="179"/>
      <c r="AT104" s="179"/>
      <c r="AU104" s="179"/>
      <c r="AV104" s="179"/>
      <c r="AW104" s="179"/>
      <c r="AX104" s="179"/>
      <c r="AY104" s="179"/>
      <c r="AZ104" s="179"/>
      <c r="BA104" s="179"/>
      <c r="BB104" s="179"/>
      <c r="BC104" s="179"/>
      <c r="BD104" s="179"/>
      <c r="BE104" s="179"/>
      <c r="BF104" s="179"/>
      <c r="BG104" s="179"/>
      <c r="BH104" s="179"/>
      <c r="BI104" s="179"/>
      <c r="BJ104" s="179"/>
      <c r="BK104" s="179"/>
      <c r="BL104" s="179"/>
      <c r="BM104" s="179"/>
      <c r="BN104" s="179"/>
      <c r="BO104" s="179"/>
      <c r="BP104" s="179"/>
      <c r="BQ104" s="179"/>
      <c r="BR104" s="179"/>
      <c r="BS104" s="179"/>
      <c r="BT104" s="179"/>
      <c r="BU104" s="179"/>
      <c r="BV104" s="179"/>
      <c r="BW104" s="179"/>
      <c r="BX104" s="179"/>
      <c r="BY104" s="179"/>
      <c r="BZ104" s="179"/>
      <c r="CA104" s="179"/>
      <c r="CB104" s="179"/>
      <c r="CC104" s="179"/>
      <c r="CD104" s="179"/>
      <c r="CE104" s="179"/>
      <c r="CF104" s="179"/>
      <c r="CG104" s="179"/>
      <c r="CH104" s="179"/>
      <c r="CI104" s="179"/>
      <c r="CJ104" s="179"/>
      <c r="CK104" s="179"/>
      <c r="CL104" s="179"/>
      <c r="CM104" s="179"/>
      <c r="CN104" s="179"/>
      <c r="CO104" s="179"/>
      <c r="CP104" s="179"/>
      <c r="CQ104" s="179"/>
      <c r="CR104" s="179"/>
      <c r="CS104" s="179"/>
      <c r="CT104" s="179"/>
      <c r="CU104" s="179"/>
      <c r="CV104" s="179"/>
      <c r="CW104" s="179"/>
      <c r="CX104" s="179"/>
      <c r="CY104" s="179"/>
      <c r="CZ104" s="179"/>
      <c r="DA104" s="179"/>
      <c r="DB104" s="179"/>
      <c r="DC104" s="179"/>
      <c r="DD104" s="179"/>
      <c r="DE104" s="179"/>
      <c r="DF104" s="179"/>
      <c r="DG104" s="179"/>
      <c r="DH104" s="179"/>
      <c r="DI104" s="179"/>
      <c r="DJ104" s="179"/>
      <c r="DK104" s="179"/>
      <c r="DL104" s="179"/>
      <c r="DM104" s="179"/>
      <c r="DN104" s="179"/>
      <c r="DO104" s="179"/>
      <c r="DP104" s="179"/>
      <c r="DQ104" s="179"/>
      <c r="DR104" s="179"/>
      <c r="DS104" s="179"/>
      <c r="DT104" s="179"/>
      <c r="DU104" s="179"/>
      <c r="DV104" s="179"/>
      <c r="DW104" s="179"/>
      <c r="DX104" s="179"/>
      <c r="DY104" s="179"/>
      <c r="DZ104" s="179"/>
      <c r="EA104" s="179"/>
      <c r="EB104" s="179"/>
      <c r="EC104" s="179"/>
      <c r="ED104" s="179"/>
      <c r="EE104" s="179"/>
      <c r="EF104" s="179"/>
      <c r="EG104" s="179"/>
      <c r="EH104" s="179"/>
      <c r="EI104" s="179"/>
      <c r="EJ104" s="179"/>
      <c r="EK104" s="179"/>
      <c r="EL104" s="179"/>
      <c r="EM104" s="179"/>
      <c r="EN104" s="179"/>
      <c r="EO104" s="179"/>
      <c r="EP104" s="179"/>
      <c r="EQ104" s="179"/>
      <c r="ER104" s="179"/>
      <c r="ES104" s="179"/>
      <c r="ET104" s="179"/>
      <c r="EU104" s="179"/>
      <c r="EV104" s="179"/>
      <c r="EW104" s="179"/>
      <c r="EX104" s="179"/>
      <c r="EY104" s="179"/>
      <c r="EZ104" s="179"/>
      <c r="FA104" s="179"/>
      <c r="FB104" s="179"/>
      <c r="FC104" s="179"/>
      <c r="FD104" s="179"/>
      <c r="FE104" s="179"/>
      <c r="FF104" s="179"/>
      <c r="FG104" s="179"/>
      <c r="FH104" s="179"/>
      <c r="FI104" s="179"/>
      <c r="FJ104" s="179"/>
      <c r="FK104" s="179"/>
      <c r="FL104" s="179"/>
      <c r="FM104" s="179"/>
      <c r="FN104" s="179"/>
      <c r="FO104" s="179"/>
      <c r="FP104" s="179"/>
      <c r="FQ104" s="179"/>
      <c r="FR104" s="179"/>
      <c r="FS104" s="179"/>
      <c r="FT104" s="179"/>
      <c r="FU104" s="179"/>
      <c r="FV104" s="179"/>
      <c r="FW104" s="179"/>
      <c r="FX104" s="179"/>
      <c r="FY104" s="179"/>
      <c r="FZ104" s="179"/>
      <c r="GA104" s="179"/>
      <c r="GB104" s="179"/>
      <c r="GC104" s="179"/>
      <c r="GD104" s="179"/>
      <c r="GE104" s="179"/>
      <c r="GF104" s="179"/>
      <c r="GG104" s="179"/>
      <c r="GH104" s="179"/>
      <c r="GI104" s="179"/>
      <c r="GJ104" s="179"/>
      <c r="GK104" s="179"/>
      <c r="GL104" s="179"/>
      <c r="GM104" s="179"/>
      <c r="GN104" s="179"/>
      <c r="GO104" s="179"/>
      <c r="GP104" s="179"/>
      <c r="GQ104" s="179"/>
      <c r="GR104" s="179"/>
      <c r="GS104" s="179"/>
      <c r="GT104" s="179"/>
      <c r="GU104" s="179"/>
      <c r="GV104" s="179"/>
      <c r="GW104" s="179"/>
      <c r="GX104" s="179"/>
      <c r="GY104" s="179"/>
      <c r="GZ104" s="179"/>
      <c r="HA104" s="179"/>
      <c r="HB104" s="179"/>
      <c r="HC104" s="179"/>
      <c r="HD104" s="179"/>
      <c r="HE104" s="179"/>
      <c r="HF104" s="179"/>
      <c r="HG104" s="179"/>
      <c r="HH104" s="179"/>
      <c r="HI104" s="179"/>
      <c r="HJ104" s="179"/>
      <c r="HK104" s="179"/>
      <c r="HL104" s="179"/>
    </row>
    <row r="105" spans="1:220">
      <c r="C105" s="271"/>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c r="AP105" s="179"/>
      <c r="AQ105" s="179"/>
      <c r="AR105" s="179"/>
      <c r="AS105" s="179"/>
      <c r="AT105" s="179"/>
      <c r="AU105" s="179"/>
      <c r="AV105" s="179"/>
      <c r="AW105" s="179"/>
      <c r="AX105" s="179"/>
      <c r="AY105" s="179"/>
      <c r="AZ105" s="179"/>
      <c r="BA105" s="179"/>
      <c r="BB105" s="179"/>
      <c r="BC105" s="179"/>
      <c r="BD105" s="179"/>
      <c r="BE105" s="179"/>
      <c r="BF105" s="179"/>
      <c r="BG105" s="179"/>
      <c r="BH105" s="179"/>
      <c r="BI105" s="179"/>
      <c r="BJ105" s="179"/>
      <c r="BK105" s="179"/>
      <c r="BL105" s="179"/>
      <c r="BM105" s="179"/>
      <c r="BN105" s="179"/>
      <c r="BO105" s="179"/>
      <c r="BP105" s="179"/>
      <c r="BQ105" s="179"/>
      <c r="BR105" s="179"/>
      <c r="BS105" s="179"/>
      <c r="BT105" s="179"/>
      <c r="BU105" s="179"/>
      <c r="BV105" s="179"/>
      <c r="BW105" s="179"/>
      <c r="BX105" s="179"/>
      <c r="BY105" s="179"/>
      <c r="BZ105" s="179"/>
      <c r="CA105" s="179"/>
      <c r="CB105" s="179"/>
      <c r="CC105" s="179"/>
      <c r="CD105" s="179"/>
      <c r="CE105" s="179"/>
      <c r="CF105" s="179"/>
      <c r="CG105" s="179"/>
      <c r="CH105" s="179"/>
      <c r="CI105" s="179"/>
      <c r="CJ105" s="179"/>
      <c r="CK105" s="179"/>
      <c r="CL105" s="179"/>
      <c r="CM105" s="179"/>
      <c r="CN105" s="179"/>
      <c r="CO105" s="179"/>
      <c r="CP105" s="179"/>
      <c r="CQ105" s="179"/>
      <c r="CR105" s="179"/>
      <c r="CS105" s="179"/>
      <c r="CT105" s="179"/>
      <c r="CU105" s="179"/>
      <c r="CV105" s="179"/>
      <c r="CW105" s="179"/>
      <c r="CX105" s="179"/>
      <c r="CY105" s="179"/>
      <c r="CZ105" s="179"/>
      <c r="DA105" s="179"/>
      <c r="DB105" s="179"/>
      <c r="DC105" s="179"/>
      <c r="DD105" s="179"/>
      <c r="DE105" s="179"/>
      <c r="DF105" s="179"/>
      <c r="DG105" s="179"/>
      <c r="DH105" s="179"/>
      <c r="DI105" s="179"/>
      <c r="DJ105" s="179"/>
      <c r="DK105" s="179"/>
      <c r="DL105" s="179"/>
      <c r="DM105" s="179"/>
      <c r="DN105" s="179"/>
      <c r="DO105" s="179"/>
      <c r="DP105" s="179"/>
      <c r="DQ105" s="179"/>
      <c r="DR105" s="179"/>
      <c r="DS105" s="179"/>
      <c r="DT105" s="179"/>
      <c r="DU105" s="179"/>
      <c r="DV105" s="179"/>
      <c r="DW105" s="179"/>
      <c r="DX105" s="179"/>
      <c r="DY105" s="179"/>
      <c r="DZ105" s="179"/>
      <c r="EA105" s="179"/>
      <c r="EB105" s="179"/>
      <c r="EC105" s="179"/>
      <c r="ED105" s="179"/>
      <c r="EE105" s="179"/>
      <c r="EF105" s="179"/>
      <c r="EG105" s="179"/>
      <c r="EH105" s="179"/>
      <c r="EI105" s="179"/>
      <c r="EJ105" s="179"/>
      <c r="EK105" s="179"/>
      <c r="EL105" s="179"/>
      <c r="EM105" s="179"/>
      <c r="EN105" s="179"/>
      <c r="EO105" s="179"/>
      <c r="EP105" s="179"/>
      <c r="EQ105" s="179"/>
      <c r="ER105" s="179"/>
      <c r="ES105" s="179"/>
      <c r="ET105" s="179"/>
      <c r="EU105" s="179"/>
      <c r="EV105" s="179"/>
      <c r="EW105" s="179"/>
      <c r="EX105" s="179"/>
      <c r="EY105" s="179"/>
      <c r="EZ105" s="179"/>
      <c r="FA105" s="179"/>
      <c r="FB105" s="179"/>
      <c r="FC105" s="179"/>
      <c r="FD105" s="179"/>
      <c r="FE105" s="179"/>
      <c r="FF105" s="179"/>
      <c r="FG105" s="179"/>
      <c r="FH105" s="179"/>
      <c r="FI105" s="179"/>
      <c r="FJ105" s="179"/>
      <c r="FK105" s="179"/>
      <c r="FL105" s="179"/>
      <c r="FM105" s="179"/>
      <c r="FN105" s="179"/>
      <c r="FO105" s="179"/>
      <c r="FP105" s="179"/>
      <c r="FQ105" s="179"/>
      <c r="FR105" s="179"/>
      <c r="FS105" s="179"/>
      <c r="FT105" s="179"/>
      <c r="FU105" s="179"/>
      <c r="FV105" s="179"/>
      <c r="FW105" s="179"/>
      <c r="FX105" s="179"/>
      <c r="FY105" s="179"/>
      <c r="FZ105" s="179"/>
      <c r="GA105" s="179"/>
      <c r="GB105" s="179"/>
      <c r="GC105" s="179"/>
      <c r="GD105" s="179"/>
      <c r="GE105" s="179"/>
      <c r="GF105" s="179"/>
      <c r="GG105" s="179"/>
      <c r="GH105" s="179"/>
      <c r="GI105" s="179"/>
      <c r="GJ105" s="179"/>
      <c r="GK105" s="179"/>
      <c r="GL105" s="179"/>
      <c r="GM105" s="179"/>
      <c r="GN105" s="179"/>
      <c r="GO105" s="179"/>
      <c r="GP105" s="179"/>
      <c r="GQ105" s="179"/>
      <c r="GR105" s="179"/>
      <c r="GS105" s="179"/>
      <c r="GT105" s="179"/>
      <c r="GU105" s="179"/>
      <c r="GV105" s="179"/>
      <c r="GW105" s="179"/>
      <c r="GX105" s="179"/>
      <c r="GY105" s="179"/>
      <c r="GZ105" s="179"/>
      <c r="HA105" s="179"/>
      <c r="HB105" s="179"/>
      <c r="HC105" s="179"/>
      <c r="HD105" s="179"/>
      <c r="HE105" s="179"/>
      <c r="HF105" s="179"/>
      <c r="HG105" s="179"/>
      <c r="HH105" s="179"/>
      <c r="HI105" s="179"/>
      <c r="HJ105" s="179"/>
      <c r="HK105" s="179"/>
      <c r="HL105" s="179"/>
    </row>
    <row r="106" spans="1:220">
      <c r="C106" s="271"/>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79"/>
      <c r="AY106" s="179"/>
      <c r="AZ106" s="179"/>
      <c r="BA106" s="179"/>
      <c r="BB106" s="179"/>
      <c r="BC106" s="179"/>
      <c r="BD106" s="179"/>
      <c r="BE106" s="179"/>
      <c r="BF106" s="179"/>
      <c r="BG106" s="179"/>
      <c r="BH106" s="179"/>
      <c r="BI106" s="179"/>
      <c r="BJ106" s="179"/>
      <c r="BK106" s="179"/>
      <c r="BL106" s="179"/>
      <c r="BM106" s="179"/>
      <c r="BN106" s="179"/>
      <c r="BO106" s="179"/>
      <c r="BP106" s="179"/>
      <c r="BQ106" s="179"/>
      <c r="BR106" s="179"/>
      <c r="BS106" s="179"/>
      <c r="BT106" s="179"/>
      <c r="BU106" s="179"/>
      <c r="BV106" s="179"/>
      <c r="BW106" s="179"/>
      <c r="BX106" s="179"/>
      <c r="BY106" s="179"/>
      <c r="BZ106" s="179"/>
      <c r="CA106" s="179"/>
      <c r="CB106" s="179"/>
      <c r="CC106" s="179"/>
      <c r="CD106" s="179"/>
      <c r="CE106" s="179"/>
      <c r="CF106" s="179"/>
      <c r="CG106" s="179"/>
      <c r="CH106" s="179"/>
      <c r="CI106" s="179"/>
      <c r="CJ106" s="179"/>
      <c r="CK106" s="179"/>
      <c r="CL106" s="179"/>
      <c r="CM106" s="179"/>
      <c r="CN106" s="179"/>
      <c r="CO106" s="179"/>
      <c r="CP106" s="179"/>
      <c r="CQ106" s="179"/>
      <c r="CR106" s="179"/>
      <c r="CS106" s="179"/>
      <c r="CT106" s="179"/>
      <c r="CU106" s="179"/>
      <c r="CV106" s="179"/>
      <c r="CW106" s="179"/>
      <c r="CX106" s="179"/>
      <c r="CY106" s="179"/>
      <c r="CZ106" s="179"/>
      <c r="DA106" s="179"/>
      <c r="DB106" s="179"/>
      <c r="DC106" s="179"/>
      <c r="DD106" s="179"/>
      <c r="DE106" s="179"/>
      <c r="DF106" s="179"/>
      <c r="DG106" s="179"/>
      <c r="DH106" s="179"/>
      <c r="DI106" s="179"/>
      <c r="DJ106" s="179"/>
      <c r="DK106" s="179"/>
      <c r="DL106" s="179"/>
      <c r="DM106" s="179"/>
      <c r="DN106" s="179"/>
      <c r="DO106" s="179"/>
      <c r="DP106" s="179"/>
      <c r="DQ106" s="179"/>
      <c r="DR106" s="179"/>
      <c r="DS106" s="179"/>
      <c r="DT106" s="179"/>
      <c r="DU106" s="179"/>
      <c r="DV106" s="179"/>
      <c r="DW106" s="179"/>
      <c r="DX106" s="179"/>
      <c r="DY106" s="179"/>
      <c r="DZ106" s="179"/>
      <c r="EA106" s="179"/>
      <c r="EB106" s="179"/>
      <c r="EC106" s="179"/>
      <c r="ED106" s="179"/>
      <c r="EE106" s="179"/>
      <c r="EF106" s="179"/>
      <c r="EG106" s="179"/>
      <c r="EH106" s="179"/>
      <c r="EI106" s="179"/>
      <c r="EJ106" s="179"/>
      <c r="EK106" s="179"/>
      <c r="EL106" s="179"/>
      <c r="EM106" s="179"/>
      <c r="EN106" s="179"/>
      <c r="EO106" s="179"/>
      <c r="EP106" s="179"/>
      <c r="EQ106" s="179"/>
      <c r="ER106" s="179"/>
      <c r="ES106" s="179"/>
      <c r="ET106" s="179"/>
      <c r="EU106" s="179"/>
      <c r="EV106" s="179"/>
      <c r="EW106" s="179"/>
      <c r="EX106" s="179"/>
      <c r="EY106" s="179"/>
      <c r="EZ106" s="179"/>
      <c r="FA106" s="179"/>
      <c r="FB106" s="179"/>
      <c r="FC106" s="179"/>
      <c r="FD106" s="179"/>
      <c r="FE106" s="179"/>
      <c r="FF106" s="179"/>
      <c r="FG106" s="179"/>
      <c r="FH106" s="179"/>
      <c r="FI106" s="179"/>
      <c r="FJ106" s="179"/>
      <c r="FK106" s="179"/>
      <c r="FL106" s="179"/>
      <c r="FM106" s="179"/>
      <c r="FN106" s="179"/>
      <c r="FO106" s="179"/>
      <c r="FP106" s="179"/>
      <c r="FQ106" s="179"/>
      <c r="FR106" s="179"/>
      <c r="FS106" s="179"/>
      <c r="FT106" s="179"/>
      <c r="FU106" s="179"/>
      <c r="FV106" s="179"/>
      <c r="FW106" s="179"/>
      <c r="FX106" s="179"/>
      <c r="FY106" s="179"/>
      <c r="FZ106" s="179"/>
      <c r="GA106" s="179"/>
      <c r="GB106" s="179"/>
      <c r="GC106" s="179"/>
      <c r="GD106" s="179"/>
      <c r="GE106" s="179"/>
      <c r="GF106" s="179"/>
      <c r="GG106" s="179"/>
      <c r="GH106" s="179"/>
      <c r="GI106" s="179"/>
      <c r="GJ106" s="179"/>
      <c r="GK106" s="179"/>
      <c r="GL106" s="179"/>
      <c r="GM106" s="179"/>
      <c r="GN106" s="179"/>
      <c r="GO106" s="179"/>
      <c r="GP106" s="179"/>
      <c r="GQ106" s="179"/>
      <c r="GR106" s="179"/>
      <c r="GS106" s="179"/>
      <c r="GT106" s="179"/>
      <c r="GU106" s="179"/>
      <c r="GV106" s="179"/>
      <c r="GW106" s="179"/>
      <c r="GX106" s="179"/>
      <c r="GY106" s="179"/>
      <c r="GZ106" s="179"/>
      <c r="HA106" s="179"/>
      <c r="HB106" s="179"/>
      <c r="HC106" s="179"/>
      <c r="HD106" s="179"/>
      <c r="HE106" s="179"/>
      <c r="HF106" s="179"/>
      <c r="HG106" s="179"/>
      <c r="HH106" s="179"/>
      <c r="HI106" s="179"/>
      <c r="HJ106" s="179"/>
      <c r="HK106" s="179"/>
      <c r="HL106" s="179"/>
    </row>
    <row r="107" spans="1:220">
      <c r="C107" s="271"/>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79"/>
      <c r="AM107" s="179"/>
      <c r="AN107" s="179"/>
      <c r="AO107" s="179"/>
      <c r="AP107" s="179"/>
      <c r="AQ107" s="179"/>
      <c r="AR107" s="179"/>
      <c r="AS107" s="179"/>
      <c r="AT107" s="179"/>
      <c r="AU107" s="179"/>
      <c r="AV107" s="179"/>
      <c r="AW107" s="179"/>
      <c r="AX107" s="179"/>
      <c r="AY107" s="179"/>
      <c r="AZ107" s="179"/>
      <c r="BA107" s="179"/>
      <c r="BB107" s="179"/>
      <c r="BC107" s="179"/>
      <c r="BD107" s="179"/>
      <c r="BE107" s="179"/>
      <c r="BF107" s="179"/>
      <c r="BG107" s="179"/>
      <c r="BH107" s="179"/>
      <c r="BI107" s="179"/>
      <c r="BJ107" s="179"/>
      <c r="BK107" s="179"/>
      <c r="BL107" s="179"/>
      <c r="BM107" s="179"/>
      <c r="BN107" s="179"/>
      <c r="BO107" s="179"/>
      <c r="BP107" s="179"/>
      <c r="BQ107" s="179"/>
      <c r="BR107" s="179"/>
      <c r="BS107" s="179"/>
      <c r="BT107" s="179"/>
      <c r="BU107" s="179"/>
      <c r="BV107" s="179"/>
      <c r="BW107" s="179"/>
      <c r="BX107" s="179"/>
      <c r="BY107" s="179"/>
      <c r="BZ107" s="179"/>
      <c r="CA107" s="179"/>
      <c r="CB107" s="179"/>
      <c r="CC107" s="179"/>
      <c r="CD107" s="179"/>
      <c r="CE107" s="179"/>
      <c r="CF107" s="179"/>
      <c r="CG107" s="179"/>
      <c r="CH107" s="179"/>
      <c r="CI107" s="179"/>
      <c r="CJ107" s="179"/>
      <c r="CK107" s="179"/>
      <c r="CL107" s="179"/>
      <c r="CM107" s="179"/>
      <c r="CN107" s="179"/>
      <c r="CO107" s="179"/>
      <c r="CP107" s="179"/>
      <c r="CQ107" s="179"/>
      <c r="CR107" s="179"/>
      <c r="CS107" s="179"/>
      <c r="CT107" s="179"/>
      <c r="CU107" s="179"/>
      <c r="CV107" s="179"/>
      <c r="CW107" s="179"/>
      <c r="CX107" s="179"/>
      <c r="CY107" s="179"/>
      <c r="CZ107" s="179"/>
      <c r="DA107" s="179"/>
      <c r="DB107" s="179"/>
      <c r="DC107" s="179"/>
      <c r="DD107" s="179"/>
      <c r="DE107" s="179"/>
      <c r="DF107" s="179"/>
      <c r="DG107" s="179"/>
      <c r="DH107" s="179"/>
      <c r="DI107" s="179"/>
      <c r="DJ107" s="179"/>
      <c r="DK107" s="179"/>
      <c r="DL107" s="179"/>
      <c r="DM107" s="179"/>
      <c r="DN107" s="179"/>
      <c r="DO107" s="179"/>
      <c r="DP107" s="179"/>
      <c r="DQ107" s="179"/>
      <c r="DR107" s="179"/>
      <c r="DS107" s="179"/>
      <c r="DT107" s="179"/>
      <c r="DU107" s="179"/>
      <c r="DV107" s="179"/>
      <c r="DW107" s="179"/>
      <c r="DX107" s="179"/>
      <c r="DY107" s="179"/>
      <c r="DZ107" s="179"/>
      <c r="EA107" s="179"/>
      <c r="EB107" s="179"/>
      <c r="EC107" s="179"/>
      <c r="ED107" s="179"/>
      <c r="EE107" s="179"/>
      <c r="EF107" s="179"/>
      <c r="EG107" s="179"/>
      <c r="EH107" s="179"/>
      <c r="EI107" s="179"/>
      <c r="EJ107" s="179"/>
      <c r="EK107" s="179"/>
      <c r="EL107" s="179"/>
      <c r="EM107" s="179"/>
      <c r="EN107" s="179"/>
      <c r="EO107" s="179"/>
      <c r="EP107" s="179"/>
      <c r="EQ107" s="179"/>
      <c r="ER107" s="179"/>
      <c r="ES107" s="179"/>
      <c r="ET107" s="179"/>
      <c r="EU107" s="179"/>
      <c r="EV107" s="179"/>
      <c r="EW107" s="179"/>
      <c r="EX107" s="179"/>
      <c r="EY107" s="179"/>
      <c r="EZ107" s="179"/>
      <c r="FA107" s="179"/>
      <c r="FB107" s="179"/>
      <c r="FC107" s="179"/>
      <c r="FD107" s="179"/>
      <c r="FE107" s="179"/>
      <c r="FF107" s="179"/>
      <c r="FG107" s="179"/>
      <c r="FH107" s="179"/>
      <c r="FI107" s="179"/>
      <c r="FJ107" s="179"/>
      <c r="FK107" s="179"/>
      <c r="FL107" s="179"/>
      <c r="FM107" s="179"/>
      <c r="FN107" s="179"/>
      <c r="FO107" s="179"/>
      <c r="FP107" s="179"/>
      <c r="FQ107" s="179"/>
      <c r="FR107" s="179"/>
      <c r="FS107" s="179"/>
      <c r="FT107" s="179"/>
      <c r="FU107" s="179"/>
      <c r="FV107" s="179"/>
      <c r="FW107" s="179"/>
      <c r="FX107" s="179"/>
      <c r="FY107" s="179"/>
      <c r="FZ107" s="179"/>
      <c r="GA107" s="179"/>
      <c r="GB107" s="179"/>
      <c r="GC107" s="179"/>
      <c r="GD107" s="179"/>
      <c r="GE107" s="179"/>
      <c r="GF107" s="179"/>
      <c r="GG107" s="179"/>
      <c r="GH107" s="179"/>
      <c r="GI107" s="179"/>
      <c r="GJ107" s="179"/>
      <c r="GK107" s="179"/>
      <c r="GL107" s="179"/>
      <c r="GM107" s="179"/>
      <c r="GN107" s="179"/>
      <c r="GO107" s="179"/>
      <c r="GP107" s="179"/>
      <c r="GQ107" s="179"/>
      <c r="GR107" s="179"/>
      <c r="GS107" s="179"/>
      <c r="GT107" s="179"/>
      <c r="GU107" s="179"/>
      <c r="GV107" s="179"/>
      <c r="GW107" s="179"/>
      <c r="GX107" s="179"/>
      <c r="GY107" s="179"/>
      <c r="GZ107" s="179"/>
      <c r="HA107" s="179"/>
      <c r="HB107" s="179"/>
      <c r="HC107" s="179"/>
      <c r="HD107" s="179"/>
      <c r="HE107" s="179"/>
      <c r="HF107" s="179"/>
      <c r="HG107" s="179"/>
      <c r="HH107" s="179"/>
      <c r="HI107" s="179"/>
      <c r="HJ107" s="179"/>
      <c r="HK107" s="179"/>
      <c r="HL107" s="179"/>
    </row>
    <row r="108" spans="1:220">
      <c r="C108" s="271"/>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79"/>
      <c r="AY108" s="179"/>
      <c r="AZ108" s="179"/>
      <c r="BA108" s="179"/>
      <c r="BB108" s="179"/>
      <c r="BC108" s="179"/>
      <c r="BD108" s="179"/>
      <c r="BE108" s="179"/>
      <c r="BF108" s="179"/>
      <c r="BG108" s="179"/>
      <c r="BH108" s="179"/>
      <c r="BI108" s="179"/>
      <c r="BJ108" s="179"/>
      <c r="BK108" s="179"/>
      <c r="BL108" s="179"/>
      <c r="BM108" s="179"/>
      <c r="BN108" s="179"/>
      <c r="BO108" s="179"/>
      <c r="BP108" s="179"/>
      <c r="BQ108" s="179"/>
      <c r="BR108" s="179"/>
      <c r="BS108" s="179"/>
      <c r="BT108" s="179"/>
      <c r="BU108" s="179"/>
      <c r="BV108" s="179"/>
      <c r="BW108" s="179"/>
      <c r="BX108" s="179"/>
      <c r="BY108" s="179"/>
      <c r="BZ108" s="179"/>
      <c r="CA108" s="179"/>
      <c r="CB108" s="179"/>
      <c r="CC108" s="179"/>
      <c r="CD108" s="179"/>
      <c r="CE108" s="179"/>
      <c r="CF108" s="179"/>
      <c r="CG108" s="179"/>
      <c r="CH108" s="179"/>
      <c r="CI108" s="179"/>
      <c r="CJ108" s="179"/>
      <c r="CK108" s="179"/>
      <c r="CL108" s="179"/>
      <c r="CM108" s="179"/>
      <c r="CN108" s="179"/>
      <c r="CO108" s="179"/>
      <c r="CP108" s="179"/>
      <c r="CQ108" s="179"/>
      <c r="CR108" s="179"/>
      <c r="CS108" s="179"/>
      <c r="CT108" s="179"/>
      <c r="CU108" s="179"/>
      <c r="CV108" s="179"/>
      <c r="CW108" s="179"/>
      <c r="CX108" s="179"/>
      <c r="CY108" s="179"/>
      <c r="CZ108" s="179"/>
      <c r="DA108" s="179"/>
      <c r="DB108" s="179"/>
      <c r="DC108" s="179"/>
      <c r="DD108" s="179"/>
      <c r="DE108" s="179"/>
      <c r="DF108" s="179"/>
      <c r="DG108" s="179"/>
      <c r="DH108" s="179"/>
      <c r="DI108" s="179"/>
      <c r="DJ108" s="179"/>
      <c r="DK108" s="179"/>
      <c r="DL108" s="179"/>
      <c r="DM108" s="179"/>
      <c r="DN108" s="179"/>
      <c r="DO108" s="179"/>
      <c r="DP108" s="179"/>
      <c r="DQ108" s="179"/>
      <c r="DR108" s="179"/>
      <c r="DS108" s="179"/>
      <c r="DT108" s="179"/>
      <c r="DU108" s="179"/>
      <c r="DV108" s="179"/>
      <c r="DW108" s="179"/>
      <c r="DX108" s="179"/>
      <c r="DY108" s="179"/>
      <c r="DZ108" s="179"/>
      <c r="EA108" s="179"/>
      <c r="EB108" s="179"/>
      <c r="EC108" s="179"/>
      <c r="ED108" s="179"/>
      <c r="EE108" s="179"/>
      <c r="EF108" s="179"/>
      <c r="EG108" s="179"/>
      <c r="EH108" s="179"/>
      <c r="EI108" s="179"/>
      <c r="EJ108" s="179"/>
      <c r="EK108" s="179"/>
      <c r="EL108" s="179"/>
      <c r="EM108" s="179"/>
      <c r="EN108" s="179"/>
      <c r="EO108" s="179"/>
      <c r="EP108" s="179"/>
      <c r="EQ108" s="179"/>
      <c r="ER108" s="179"/>
      <c r="ES108" s="179"/>
      <c r="ET108" s="179"/>
      <c r="EU108" s="179"/>
      <c r="EV108" s="179"/>
      <c r="EW108" s="179"/>
      <c r="EX108" s="179"/>
      <c r="EY108" s="179"/>
      <c r="EZ108" s="179"/>
      <c r="FA108" s="179"/>
      <c r="FB108" s="179"/>
      <c r="FC108" s="179"/>
      <c r="FD108" s="179"/>
      <c r="FE108" s="179"/>
      <c r="FF108" s="179"/>
      <c r="FG108" s="179"/>
      <c r="FH108" s="179"/>
      <c r="FI108" s="179"/>
      <c r="FJ108" s="179"/>
      <c r="FK108" s="179"/>
      <c r="FL108" s="179"/>
      <c r="FM108" s="179"/>
      <c r="FN108" s="179"/>
      <c r="FO108" s="179"/>
      <c r="FP108" s="179"/>
      <c r="FQ108" s="179"/>
      <c r="FR108" s="179"/>
      <c r="FS108" s="179"/>
      <c r="FT108" s="179"/>
      <c r="FU108" s="179"/>
      <c r="FV108" s="179"/>
      <c r="FW108" s="179"/>
      <c r="FX108" s="179"/>
      <c r="FY108" s="179"/>
      <c r="FZ108" s="179"/>
      <c r="GA108" s="179"/>
      <c r="GB108" s="179"/>
      <c r="GC108" s="179"/>
      <c r="GD108" s="179"/>
      <c r="GE108" s="179"/>
      <c r="GF108" s="179"/>
      <c r="GG108" s="179"/>
      <c r="GH108" s="179"/>
      <c r="GI108" s="179"/>
      <c r="GJ108" s="179"/>
      <c r="GK108" s="179"/>
      <c r="GL108" s="179"/>
      <c r="GM108" s="179"/>
      <c r="GN108" s="179"/>
      <c r="GO108" s="179"/>
      <c r="GP108" s="179"/>
      <c r="GQ108" s="179"/>
      <c r="GR108" s="179"/>
      <c r="GS108" s="179"/>
      <c r="GT108" s="179"/>
      <c r="GU108" s="179"/>
      <c r="GV108" s="179"/>
      <c r="GW108" s="179"/>
      <c r="GX108" s="179"/>
      <c r="GY108" s="179"/>
      <c r="GZ108" s="179"/>
      <c r="HA108" s="179"/>
      <c r="HB108" s="179"/>
      <c r="HC108" s="179"/>
      <c r="HD108" s="179"/>
      <c r="HE108" s="179"/>
      <c r="HF108" s="179"/>
      <c r="HG108" s="179"/>
      <c r="HH108" s="179"/>
      <c r="HI108" s="179"/>
      <c r="HJ108" s="179"/>
      <c r="HK108" s="179"/>
      <c r="HL108" s="179"/>
    </row>
    <row r="109" spans="1:220">
      <c r="C109" s="271"/>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c r="AQ109" s="179"/>
      <c r="AR109" s="179"/>
      <c r="AS109" s="179"/>
      <c r="AT109" s="179"/>
      <c r="AU109" s="179"/>
      <c r="AV109" s="179"/>
      <c r="AW109" s="179"/>
      <c r="AX109" s="179"/>
      <c r="AY109" s="179"/>
      <c r="AZ109" s="179"/>
      <c r="BA109" s="179"/>
      <c r="BB109" s="179"/>
      <c r="BC109" s="179"/>
      <c r="BD109" s="179"/>
      <c r="BE109" s="179"/>
      <c r="BF109" s="179"/>
      <c r="BG109" s="179"/>
      <c r="BH109" s="179"/>
      <c r="BI109" s="179"/>
      <c r="BJ109" s="179"/>
      <c r="BK109" s="179"/>
      <c r="BL109" s="179"/>
      <c r="BM109" s="179"/>
      <c r="BN109" s="179"/>
      <c r="BO109" s="179"/>
      <c r="BP109" s="179"/>
      <c r="BQ109" s="179"/>
      <c r="BR109" s="179"/>
      <c r="BS109" s="179"/>
      <c r="BT109" s="179"/>
      <c r="BU109" s="179"/>
      <c r="BV109" s="179"/>
      <c r="BW109" s="179"/>
      <c r="BX109" s="179"/>
      <c r="BY109" s="179"/>
      <c r="BZ109" s="179"/>
      <c r="CA109" s="179"/>
      <c r="CB109" s="179"/>
      <c r="CC109" s="179"/>
      <c r="CD109" s="179"/>
      <c r="CE109" s="179"/>
      <c r="CF109" s="179"/>
      <c r="CG109" s="179"/>
      <c r="CH109" s="179"/>
      <c r="CI109" s="179"/>
      <c r="CJ109" s="179"/>
      <c r="CK109" s="179"/>
      <c r="CL109" s="179"/>
      <c r="CM109" s="179"/>
      <c r="CN109" s="179"/>
      <c r="CO109" s="179"/>
      <c r="CP109" s="179"/>
      <c r="CQ109" s="179"/>
      <c r="CR109" s="179"/>
      <c r="CS109" s="179"/>
      <c r="CT109" s="179"/>
      <c r="CU109" s="179"/>
      <c r="CV109" s="179"/>
      <c r="CW109" s="179"/>
      <c r="CX109" s="179"/>
      <c r="CY109" s="179"/>
      <c r="CZ109" s="179"/>
      <c r="DA109" s="179"/>
      <c r="DB109" s="179"/>
      <c r="DC109" s="179"/>
      <c r="DD109" s="179"/>
      <c r="DE109" s="179"/>
      <c r="DF109" s="179"/>
      <c r="DG109" s="179"/>
      <c r="DH109" s="179"/>
      <c r="DI109" s="179"/>
      <c r="DJ109" s="179"/>
      <c r="DK109" s="179"/>
      <c r="DL109" s="179"/>
      <c r="DM109" s="179"/>
      <c r="DN109" s="179"/>
      <c r="DO109" s="179"/>
      <c r="DP109" s="179"/>
      <c r="DQ109" s="179"/>
      <c r="DR109" s="179"/>
      <c r="DS109" s="179"/>
      <c r="DT109" s="179"/>
      <c r="DU109" s="179"/>
      <c r="DV109" s="179"/>
      <c r="DW109" s="179"/>
      <c r="DX109" s="179"/>
      <c r="DY109" s="179"/>
      <c r="DZ109" s="179"/>
      <c r="EA109" s="179"/>
      <c r="EB109" s="179"/>
      <c r="EC109" s="179"/>
      <c r="ED109" s="179"/>
      <c r="EE109" s="179"/>
      <c r="EF109" s="179"/>
      <c r="EG109" s="179"/>
      <c r="EH109" s="179"/>
      <c r="EI109" s="179"/>
      <c r="EJ109" s="179"/>
      <c r="EK109" s="179"/>
      <c r="EL109" s="179"/>
      <c r="EM109" s="179"/>
      <c r="EN109" s="179"/>
      <c r="EO109" s="179"/>
      <c r="EP109" s="179"/>
      <c r="EQ109" s="179"/>
      <c r="ER109" s="179"/>
      <c r="ES109" s="179"/>
      <c r="ET109" s="179"/>
      <c r="EU109" s="179"/>
      <c r="EV109" s="179"/>
      <c r="EW109" s="179"/>
      <c r="EX109" s="179"/>
      <c r="EY109" s="179"/>
      <c r="EZ109" s="179"/>
      <c r="FA109" s="179"/>
      <c r="FB109" s="179"/>
      <c r="FC109" s="179"/>
      <c r="FD109" s="179"/>
      <c r="FE109" s="179"/>
      <c r="FF109" s="179"/>
      <c r="FG109" s="179"/>
      <c r="FH109" s="179"/>
      <c r="FI109" s="179"/>
      <c r="FJ109" s="179"/>
      <c r="FK109" s="179"/>
      <c r="FL109" s="179"/>
      <c r="FM109" s="179"/>
      <c r="FN109" s="179"/>
      <c r="FO109" s="179"/>
      <c r="FP109" s="179"/>
      <c r="FQ109" s="179"/>
      <c r="FR109" s="179"/>
      <c r="FS109" s="179"/>
      <c r="FT109" s="179"/>
      <c r="FU109" s="179"/>
      <c r="FV109" s="179"/>
      <c r="FW109" s="179"/>
      <c r="FX109" s="179"/>
      <c r="FY109" s="179"/>
      <c r="FZ109" s="179"/>
      <c r="GA109" s="179"/>
      <c r="GB109" s="179"/>
      <c r="GC109" s="179"/>
      <c r="GD109" s="179"/>
      <c r="GE109" s="179"/>
      <c r="GF109" s="179"/>
      <c r="GG109" s="179"/>
      <c r="GH109" s="179"/>
      <c r="GI109" s="179"/>
      <c r="GJ109" s="179"/>
      <c r="GK109" s="179"/>
      <c r="GL109" s="179"/>
      <c r="GM109" s="179"/>
      <c r="GN109" s="179"/>
      <c r="GO109" s="179"/>
      <c r="GP109" s="179"/>
      <c r="GQ109" s="179"/>
      <c r="GR109" s="179"/>
      <c r="GS109" s="179"/>
      <c r="GT109" s="179"/>
      <c r="GU109" s="179"/>
      <c r="GV109" s="179"/>
      <c r="GW109" s="179"/>
      <c r="GX109" s="179"/>
      <c r="GY109" s="179"/>
      <c r="GZ109" s="179"/>
      <c r="HA109" s="179"/>
      <c r="HB109" s="179"/>
      <c r="HC109" s="179"/>
      <c r="HD109" s="179"/>
      <c r="HE109" s="179"/>
      <c r="HF109" s="179"/>
      <c r="HG109" s="179"/>
      <c r="HH109" s="179"/>
      <c r="HI109" s="179"/>
      <c r="HJ109" s="179"/>
      <c r="HK109" s="179"/>
      <c r="HL109" s="179"/>
    </row>
    <row r="110" spans="1:220">
      <c r="C110" s="271"/>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79"/>
      <c r="AS110" s="179"/>
      <c r="AT110" s="179"/>
      <c r="AU110" s="179"/>
      <c r="AV110" s="179"/>
      <c r="AW110" s="179"/>
      <c r="AX110" s="179"/>
      <c r="AY110" s="179"/>
      <c r="AZ110" s="179"/>
      <c r="BA110" s="179"/>
      <c r="BB110" s="179"/>
      <c r="BC110" s="179"/>
      <c r="BD110" s="179"/>
      <c r="BE110" s="179"/>
      <c r="BF110" s="179"/>
      <c r="BG110" s="179"/>
      <c r="BH110" s="179"/>
      <c r="BI110" s="179"/>
      <c r="BJ110" s="179"/>
      <c r="BK110" s="179"/>
      <c r="BL110" s="179"/>
      <c r="BM110" s="179"/>
      <c r="BN110" s="179"/>
      <c r="BO110" s="179"/>
      <c r="BP110" s="179"/>
      <c r="BQ110" s="179"/>
      <c r="BR110" s="179"/>
      <c r="BS110" s="179"/>
      <c r="BT110" s="179"/>
      <c r="BU110" s="179"/>
      <c r="BV110" s="179"/>
      <c r="BW110" s="179"/>
      <c r="BX110" s="179"/>
      <c r="BY110" s="179"/>
      <c r="BZ110" s="179"/>
      <c r="CA110" s="179"/>
      <c r="CB110" s="179"/>
      <c r="CC110" s="179"/>
      <c r="CD110" s="179"/>
      <c r="CE110" s="179"/>
      <c r="CF110" s="179"/>
      <c r="CG110" s="179"/>
      <c r="CH110" s="179"/>
      <c r="CI110" s="179"/>
      <c r="CJ110" s="179"/>
      <c r="CK110" s="179"/>
      <c r="CL110" s="179"/>
      <c r="CM110" s="179"/>
      <c r="CN110" s="179"/>
      <c r="CO110" s="179"/>
      <c r="CP110" s="179"/>
      <c r="CQ110" s="179"/>
      <c r="CR110" s="179"/>
      <c r="CS110" s="179"/>
      <c r="CT110" s="179"/>
      <c r="CU110" s="179"/>
      <c r="CV110" s="179"/>
      <c r="CW110" s="179"/>
      <c r="CX110" s="179"/>
      <c r="CY110" s="179"/>
      <c r="CZ110" s="179"/>
      <c r="DA110" s="179"/>
      <c r="DB110" s="179"/>
      <c r="DC110" s="179"/>
      <c r="DD110" s="179"/>
      <c r="DE110" s="179"/>
      <c r="DF110" s="179"/>
      <c r="DG110" s="179"/>
      <c r="DH110" s="179"/>
      <c r="DI110" s="179"/>
      <c r="DJ110" s="179"/>
      <c r="DK110" s="179"/>
      <c r="DL110" s="179"/>
      <c r="DM110" s="179"/>
      <c r="DN110" s="179"/>
      <c r="DO110" s="179"/>
      <c r="DP110" s="179"/>
      <c r="DQ110" s="179"/>
      <c r="DR110" s="179"/>
      <c r="DS110" s="179"/>
      <c r="DT110" s="179"/>
      <c r="DU110" s="179"/>
      <c r="DV110" s="179"/>
      <c r="DW110" s="179"/>
      <c r="DX110" s="179"/>
      <c r="DY110" s="179"/>
      <c r="DZ110" s="179"/>
      <c r="EA110" s="179"/>
      <c r="EB110" s="179"/>
      <c r="EC110" s="179"/>
      <c r="ED110" s="179"/>
      <c r="EE110" s="179"/>
      <c r="EF110" s="179"/>
      <c r="EG110" s="179"/>
      <c r="EH110" s="179"/>
      <c r="EI110" s="179"/>
      <c r="EJ110" s="179"/>
      <c r="EK110" s="179"/>
      <c r="EL110" s="179"/>
      <c r="EM110" s="179"/>
      <c r="EN110" s="179"/>
      <c r="EO110" s="179"/>
      <c r="EP110" s="179"/>
      <c r="EQ110" s="179"/>
      <c r="ER110" s="179"/>
      <c r="ES110" s="179"/>
      <c r="ET110" s="179"/>
      <c r="EU110" s="179"/>
      <c r="EV110" s="179"/>
      <c r="EW110" s="179"/>
      <c r="EX110" s="179"/>
      <c r="EY110" s="179"/>
      <c r="EZ110" s="179"/>
      <c r="FA110" s="179"/>
      <c r="FB110" s="179"/>
      <c r="FC110" s="179"/>
      <c r="FD110" s="179"/>
      <c r="FE110" s="179"/>
      <c r="FF110" s="179"/>
      <c r="FG110" s="179"/>
      <c r="FH110" s="179"/>
      <c r="FI110" s="179"/>
      <c r="FJ110" s="179"/>
      <c r="FK110" s="179"/>
      <c r="FL110" s="179"/>
      <c r="FM110" s="179"/>
      <c r="FN110" s="179"/>
      <c r="FO110" s="179"/>
      <c r="FP110" s="179"/>
      <c r="FQ110" s="179"/>
      <c r="FR110" s="179"/>
      <c r="FS110" s="179"/>
      <c r="FT110" s="179"/>
      <c r="FU110" s="179"/>
      <c r="FV110" s="179"/>
      <c r="FW110" s="179"/>
      <c r="FX110" s="179"/>
      <c r="FY110" s="179"/>
      <c r="FZ110" s="179"/>
      <c r="GA110" s="179"/>
      <c r="GB110" s="179"/>
      <c r="GC110" s="179"/>
      <c r="GD110" s="179"/>
      <c r="GE110" s="179"/>
      <c r="GF110" s="179"/>
      <c r="GG110" s="179"/>
      <c r="GH110" s="179"/>
      <c r="GI110" s="179"/>
      <c r="GJ110" s="179"/>
      <c r="GK110" s="179"/>
      <c r="GL110" s="179"/>
      <c r="GM110" s="179"/>
      <c r="GN110" s="179"/>
      <c r="GO110" s="179"/>
      <c r="GP110" s="179"/>
      <c r="GQ110" s="179"/>
      <c r="GR110" s="179"/>
      <c r="GS110" s="179"/>
      <c r="GT110" s="179"/>
      <c r="GU110" s="179"/>
      <c r="GV110" s="179"/>
      <c r="GW110" s="179"/>
      <c r="GX110" s="179"/>
      <c r="GY110" s="179"/>
      <c r="GZ110" s="179"/>
      <c r="HA110" s="179"/>
      <c r="HB110" s="179"/>
      <c r="HC110" s="179"/>
      <c r="HD110" s="179"/>
      <c r="HE110" s="179"/>
      <c r="HF110" s="179"/>
      <c r="HG110" s="179"/>
      <c r="HH110" s="179"/>
      <c r="HI110" s="179"/>
      <c r="HJ110" s="179"/>
      <c r="HK110" s="179"/>
      <c r="HL110" s="179"/>
    </row>
    <row r="111" spans="1:220">
      <c r="C111" s="271"/>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c r="AQ111" s="179"/>
      <c r="AR111" s="179"/>
      <c r="AS111" s="179"/>
      <c r="AT111" s="179"/>
      <c r="AU111" s="179"/>
      <c r="AV111" s="179"/>
      <c r="AW111" s="179"/>
      <c r="AX111" s="179"/>
      <c r="AY111" s="179"/>
      <c r="AZ111" s="179"/>
      <c r="BA111" s="179"/>
      <c r="BB111" s="179"/>
      <c r="BC111" s="179"/>
      <c r="BD111" s="179"/>
      <c r="BE111" s="179"/>
      <c r="BF111" s="179"/>
      <c r="BG111" s="179"/>
      <c r="BH111" s="179"/>
      <c r="BI111" s="179"/>
      <c r="BJ111" s="179"/>
      <c r="BK111" s="179"/>
      <c r="BL111" s="179"/>
      <c r="BM111" s="179"/>
      <c r="BN111" s="179"/>
      <c r="BO111" s="179"/>
      <c r="BP111" s="179"/>
      <c r="BQ111" s="179"/>
      <c r="BR111" s="179"/>
      <c r="BS111" s="179"/>
      <c r="BT111" s="179"/>
      <c r="BU111" s="179"/>
      <c r="BV111" s="179"/>
      <c r="BW111" s="179"/>
      <c r="BX111" s="179"/>
      <c r="BY111" s="179"/>
      <c r="BZ111" s="179"/>
      <c r="CA111" s="179"/>
      <c r="CB111" s="179"/>
      <c r="CC111" s="179"/>
      <c r="CD111" s="179"/>
      <c r="CE111" s="179"/>
      <c r="CF111" s="179"/>
      <c r="CG111" s="179"/>
      <c r="CH111" s="179"/>
      <c r="CI111" s="179"/>
      <c r="CJ111" s="179"/>
      <c r="CK111" s="179"/>
      <c r="CL111" s="179"/>
      <c r="CM111" s="179"/>
      <c r="CN111" s="179"/>
      <c r="CO111" s="179"/>
      <c r="CP111" s="179"/>
      <c r="CQ111" s="179"/>
      <c r="CR111" s="179"/>
      <c r="CS111" s="179"/>
      <c r="CT111" s="179"/>
      <c r="CU111" s="179"/>
      <c r="CV111" s="179"/>
      <c r="CW111" s="179"/>
      <c r="CX111" s="179"/>
      <c r="CY111" s="179"/>
      <c r="CZ111" s="179"/>
      <c r="DA111" s="179"/>
      <c r="DB111" s="179"/>
      <c r="DC111" s="179"/>
      <c r="DD111" s="179"/>
      <c r="DE111" s="179"/>
      <c r="DF111" s="179"/>
      <c r="DG111" s="179"/>
      <c r="DH111" s="179"/>
      <c r="DI111" s="179"/>
      <c r="DJ111" s="179"/>
      <c r="DK111" s="179"/>
      <c r="DL111" s="179"/>
      <c r="DM111" s="179"/>
      <c r="DN111" s="179"/>
      <c r="DO111" s="179"/>
      <c r="DP111" s="179"/>
      <c r="DQ111" s="179"/>
      <c r="DR111" s="179"/>
      <c r="DS111" s="179"/>
      <c r="DT111" s="179"/>
      <c r="DU111" s="179"/>
      <c r="DV111" s="179"/>
      <c r="DW111" s="179"/>
      <c r="DX111" s="179"/>
      <c r="DY111" s="179"/>
      <c r="DZ111" s="179"/>
      <c r="EA111" s="179"/>
      <c r="EB111" s="179"/>
      <c r="EC111" s="179"/>
      <c r="ED111" s="179"/>
      <c r="EE111" s="179"/>
      <c r="EF111" s="179"/>
      <c r="EG111" s="179"/>
      <c r="EH111" s="179"/>
      <c r="EI111" s="179"/>
      <c r="EJ111" s="179"/>
      <c r="EK111" s="179"/>
      <c r="EL111" s="179"/>
      <c r="EM111" s="179"/>
      <c r="EN111" s="179"/>
      <c r="EO111" s="179"/>
      <c r="EP111" s="179"/>
      <c r="EQ111" s="179"/>
      <c r="ER111" s="179"/>
      <c r="ES111" s="179"/>
      <c r="ET111" s="179"/>
      <c r="EU111" s="179"/>
      <c r="EV111" s="179"/>
      <c r="EW111" s="179"/>
      <c r="EX111" s="179"/>
      <c r="EY111" s="179"/>
      <c r="EZ111" s="179"/>
      <c r="FA111" s="179"/>
      <c r="FB111" s="179"/>
      <c r="FC111" s="179"/>
      <c r="FD111" s="179"/>
      <c r="FE111" s="179"/>
      <c r="FF111" s="179"/>
      <c r="FG111" s="179"/>
      <c r="FH111" s="179"/>
      <c r="FI111" s="179"/>
      <c r="FJ111" s="179"/>
      <c r="FK111" s="179"/>
      <c r="FL111" s="179"/>
      <c r="FM111" s="179"/>
      <c r="FN111" s="179"/>
      <c r="FO111" s="179"/>
      <c r="FP111" s="179"/>
      <c r="FQ111" s="179"/>
      <c r="FR111" s="179"/>
      <c r="FS111" s="179"/>
      <c r="FT111" s="179"/>
      <c r="FU111" s="179"/>
      <c r="FV111" s="179"/>
      <c r="FW111" s="179"/>
      <c r="FX111" s="179"/>
      <c r="FY111" s="179"/>
      <c r="FZ111" s="179"/>
      <c r="GA111" s="179"/>
      <c r="GB111" s="179"/>
      <c r="GC111" s="179"/>
      <c r="GD111" s="179"/>
      <c r="GE111" s="179"/>
      <c r="GF111" s="179"/>
      <c r="GG111" s="179"/>
      <c r="GH111" s="179"/>
      <c r="GI111" s="179"/>
      <c r="GJ111" s="179"/>
      <c r="GK111" s="179"/>
      <c r="GL111" s="179"/>
      <c r="GM111" s="179"/>
      <c r="GN111" s="179"/>
      <c r="GO111" s="179"/>
      <c r="GP111" s="179"/>
      <c r="GQ111" s="179"/>
      <c r="GR111" s="179"/>
      <c r="GS111" s="179"/>
      <c r="GT111" s="179"/>
      <c r="GU111" s="179"/>
      <c r="GV111" s="179"/>
      <c r="GW111" s="179"/>
      <c r="GX111" s="179"/>
      <c r="GY111" s="179"/>
      <c r="GZ111" s="179"/>
      <c r="HA111" s="179"/>
      <c r="HB111" s="179"/>
      <c r="HC111" s="179"/>
      <c r="HD111" s="179"/>
      <c r="HE111" s="179"/>
      <c r="HF111" s="179"/>
      <c r="HG111" s="179"/>
      <c r="HH111" s="179"/>
      <c r="HI111" s="179"/>
      <c r="HJ111" s="179"/>
      <c r="HK111" s="179"/>
      <c r="HL111" s="179"/>
    </row>
    <row r="112" spans="1:220">
      <c r="C112" s="271"/>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79"/>
      <c r="AY112" s="179"/>
      <c r="AZ112" s="179"/>
      <c r="BA112" s="179"/>
      <c r="BB112" s="179"/>
      <c r="BC112" s="179"/>
      <c r="BD112" s="179"/>
      <c r="BE112" s="179"/>
      <c r="BF112" s="179"/>
      <c r="BG112" s="179"/>
      <c r="BH112" s="179"/>
      <c r="BI112" s="179"/>
      <c r="BJ112" s="179"/>
      <c r="BK112" s="179"/>
      <c r="BL112" s="179"/>
      <c r="BM112" s="179"/>
      <c r="BN112" s="179"/>
      <c r="BO112" s="179"/>
      <c r="BP112" s="179"/>
      <c r="BQ112" s="179"/>
      <c r="BR112" s="179"/>
      <c r="BS112" s="179"/>
      <c r="BT112" s="179"/>
      <c r="BU112" s="179"/>
      <c r="BV112" s="179"/>
      <c r="BW112" s="179"/>
      <c r="BX112" s="179"/>
      <c r="BY112" s="179"/>
      <c r="BZ112" s="179"/>
      <c r="CA112" s="179"/>
      <c r="CB112" s="179"/>
      <c r="CC112" s="179"/>
      <c r="CD112" s="179"/>
      <c r="CE112" s="179"/>
      <c r="CF112" s="179"/>
      <c r="CG112" s="179"/>
      <c r="CH112" s="179"/>
      <c r="CI112" s="179"/>
      <c r="CJ112" s="179"/>
      <c r="CK112" s="179"/>
      <c r="CL112" s="179"/>
      <c r="CM112" s="179"/>
      <c r="CN112" s="179"/>
      <c r="CO112" s="179"/>
      <c r="CP112" s="179"/>
      <c r="CQ112" s="179"/>
      <c r="CR112" s="179"/>
      <c r="CS112" s="179"/>
      <c r="CT112" s="179"/>
      <c r="CU112" s="179"/>
      <c r="CV112" s="179"/>
      <c r="CW112" s="179"/>
      <c r="CX112" s="179"/>
      <c r="CY112" s="179"/>
      <c r="CZ112" s="179"/>
      <c r="DA112" s="179"/>
      <c r="DB112" s="179"/>
      <c r="DC112" s="179"/>
      <c r="DD112" s="179"/>
      <c r="DE112" s="179"/>
      <c r="DF112" s="179"/>
      <c r="DG112" s="179"/>
      <c r="DH112" s="179"/>
      <c r="DI112" s="179"/>
      <c r="DJ112" s="179"/>
      <c r="DK112" s="179"/>
      <c r="DL112" s="179"/>
      <c r="DM112" s="179"/>
      <c r="DN112" s="179"/>
      <c r="DO112" s="179"/>
      <c r="DP112" s="179"/>
      <c r="DQ112" s="179"/>
      <c r="DR112" s="179"/>
      <c r="DS112" s="179"/>
      <c r="DT112" s="179"/>
      <c r="DU112" s="179"/>
      <c r="DV112" s="179"/>
      <c r="DW112" s="179"/>
      <c r="DX112" s="179"/>
      <c r="DY112" s="179"/>
      <c r="DZ112" s="179"/>
      <c r="EA112" s="179"/>
      <c r="EB112" s="179"/>
      <c r="EC112" s="179"/>
      <c r="ED112" s="179"/>
      <c r="EE112" s="179"/>
      <c r="EF112" s="179"/>
      <c r="EG112" s="179"/>
      <c r="EH112" s="179"/>
      <c r="EI112" s="179"/>
      <c r="EJ112" s="179"/>
      <c r="EK112" s="179"/>
      <c r="EL112" s="179"/>
      <c r="EM112" s="179"/>
      <c r="EN112" s="179"/>
      <c r="EO112" s="179"/>
      <c r="EP112" s="179"/>
      <c r="EQ112" s="179"/>
      <c r="ER112" s="179"/>
      <c r="ES112" s="179"/>
      <c r="ET112" s="179"/>
      <c r="EU112" s="179"/>
      <c r="EV112" s="179"/>
      <c r="EW112" s="179"/>
      <c r="EX112" s="179"/>
      <c r="EY112" s="179"/>
      <c r="EZ112" s="179"/>
      <c r="FA112" s="179"/>
      <c r="FB112" s="179"/>
      <c r="FC112" s="179"/>
      <c r="FD112" s="179"/>
      <c r="FE112" s="179"/>
      <c r="FF112" s="179"/>
      <c r="FG112" s="179"/>
      <c r="FH112" s="179"/>
      <c r="FI112" s="179"/>
      <c r="FJ112" s="179"/>
      <c r="FK112" s="179"/>
      <c r="FL112" s="179"/>
      <c r="FM112" s="179"/>
      <c r="FN112" s="179"/>
      <c r="FO112" s="179"/>
      <c r="FP112" s="179"/>
      <c r="FQ112" s="179"/>
      <c r="FR112" s="179"/>
      <c r="FS112" s="179"/>
      <c r="FT112" s="179"/>
      <c r="FU112" s="179"/>
      <c r="FV112" s="179"/>
      <c r="FW112" s="179"/>
      <c r="FX112" s="179"/>
      <c r="FY112" s="179"/>
      <c r="FZ112" s="179"/>
      <c r="GA112" s="179"/>
      <c r="GB112" s="179"/>
      <c r="GC112" s="179"/>
      <c r="GD112" s="179"/>
      <c r="GE112" s="179"/>
      <c r="GF112" s="179"/>
      <c r="GG112" s="179"/>
      <c r="GH112" s="179"/>
      <c r="GI112" s="179"/>
      <c r="GJ112" s="179"/>
      <c r="GK112" s="179"/>
      <c r="GL112" s="179"/>
      <c r="GM112" s="179"/>
      <c r="GN112" s="179"/>
      <c r="GO112" s="179"/>
      <c r="GP112" s="179"/>
      <c r="GQ112" s="179"/>
      <c r="GR112" s="179"/>
      <c r="GS112" s="179"/>
      <c r="GT112" s="179"/>
      <c r="GU112" s="179"/>
      <c r="GV112" s="179"/>
      <c r="GW112" s="179"/>
      <c r="GX112" s="179"/>
      <c r="GY112" s="179"/>
      <c r="GZ112" s="179"/>
      <c r="HA112" s="179"/>
      <c r="HB112" s="179"/>
      <c r="HC112" s="179"/>
      <c r="HD112" s="179"/>
      <c r="HE112" s="179"/>
      <c r="HF112" s="179"/>
      <c r="HG112" s="179"/>
      <c r="HH112" s="179"/>
      <c r="HI112" s="179"/>
      <c r="HJ112" s="179"/>
      <c r="HK112" s="179"/>
      <c r="HL112" s="17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DC67C-B95F-4786-A0D8-485C8AED7EED}">
  <dimension ref="A1:AD153"/>
  <sheetViews>
    <sheetView tabSelected="1" topLeftCell="A48" zoomScaleNormal="100" workbookViewId="0">
      <selection activeCell="D52" sqref="D52"/>
    </sheetView>
  </sheetViews>
  <sheetFormatPr defaultColWidth="9.140625" defaultRowHeight="15" outlineLevelRow="1"/>
  <cols>
    <col min="1" max="1" width="7" style="40" customWidth="1"/>
    <col min="2" max="2" width="8.42578125" style="40" customWidth="1"/>
    <col min="3" max="3" width="9.42578125" style="40" customWidth="1"/>
    <col min="4" max="4" width="100.85546875" style="6" customWidth="1"/>
    <col min="5" max="12" width="5.7109375" style="6" customWidth="1"/>
    <col min="13" max="13" width="8.7109375" style="6" customWidth="1"/>
    <col min="14" max="14" width="8.7109375" style="173" customWidth="1"/>
    <col min="15" max="16" width="13.28515625" style="7" bestFit="1" customWidth="1"/>
    <col min="17" max="18" width="13" style="7" bestFit="1" customWidth="1"/>
    <col min="19" max="19" width="14" style="7" bestFit="1" customWidth="1"/>
    <col min="20" max="22" width="13" style="7" bestFit="1" customWidth="1"/>
    <col min="23" max="30" width="9.7109375" style="7" customWidth="1"/>
    <col min="31" max="16384" width="9.140625" style="6"/>
  </cols>
  <sheetData>
    <row r="1" spans="1:30" ht="54" customHeight="1" thickBot="1">
      <c r="A1" s="289" t="s">
        <v>455</v>
      </c>
      <c r="B1" s="289"/>
      <c r="C1" s="289"/>
      <c r="D1" s="289"/>
      <c r="E1" s="290" t="s">
        <v>456</v>
      </c>
      <c r="F1" s="290"/>
      <c r="G1" s="290"/>
      <c r="H1" s="290"/>
      <c r="I1" s="290" t="s">
        <v>457</v>
      </c>
      <c r="J1" s="290"/>
      <c r="K1" s="290"/>
      <c r="L1" s="290"/>
      <c r="M1" s="281"/>
      <c r="N1" s="171"/>
      <c r="O1" s="287" t="s">
        <v>458</v>
      </c>
      <c r="P1" s="287"/>
      <c r="Q1" s="287"/>
      <c r="R1" s="287"/>
      <c r="S1" s="287"/>
      <c r="T1" s="287"/>
      <c r="U1" s="287"/>
      <c r="V1" s="287"/>
      <c r="W1" s="287" t="s">
        <v>459</v>
      </c>
      <c r="X1" s="287"/>
      <c r="Y1" s="287"/>
      <c r="Z1" s="287"/>
      <c r="AA1" s="287"/>
      <c r="AB1" s="287"/>
      <c r="AC1" s="287"/>
      <c r="AD1" s="287"/>
    </row>
    <row r="2" spans="1:30" ht="48.95" thickBot="1">
      <c r="A2" s="30" t="s">
        <v>460</v>
      </c>
      <c r="B2" s="30" t="s">
        <v>461</v>
      </c>
      <c r="C2" s="30" t="s">
        <v>462</v>
      </c>
      <c r="D2" s="2" t="s">
        <v>463</v>
      </c>
      <c r="E2" s="281">
        <v>2021</v>
      </c>
      <c r="F2" s="281">
        <v>2022</v>
      </c>
      <c r="G2" s="281">
        <v>2023</v>
      </c>
      <c r="H2" s="281">
        <v>2024</v>
      </c>
      <c r="I2" s="281">
        <v>2021</v>
      </c>
      <c r="J2" s="281">
        <v>2022</v>
      </c>
      <c r="K2" s="281">
        <v>2023</v>
      </c>
      <c r="L2" s="281">
        <v>2024</v>
      </c>
      <c r="M2" s="281" t="s">
        <v>464</v>
      </c>
      <c r="N2" s="171" t="s">
        <v>465</v>
      </c>
      <c r="O2" s="189" t="s">
        <v>466</v>
      </c>
      <c r="P2" s="190" t="s">
        <v>467</v>
      </c>
      <c r="Q2" s="189" t="s">
        <v>468</v>
      </c>
      <c r="R2" s="190" t="s">
        <v>469</v>
      </c>
      <c r="S2" s="189" t="s">
        <v>470</v>
      </c>
      <c r="T2" s="190" t="s">
        <v>471</v>
      </c>
      <c r="U2" s="189" t="s">
        <v>472</v>
      </c>
      <c r="V2" s="190" t="s">
        <v>473</v>
      </c>
      <c r="W2" s="189" t="s">
        <v>466</v>
      </c>
      <c r="X2" s="190" t="s">
        <v>467</v>
      </c>
      <c r="Y2" s="189" t="s">
        <v>468</v>
      </c>
      <c r="Z2" s="190" t="s">
        <v>469</v>
      </c>
      <c r="AA2" s="189" t="s">
        <v>470</v>
      </c>
      <c r="AB2" s="190" t="s">
        <v>471</v>
      </c>
      <c r="AC2" s="189" t="s">
        <v>472</v>
      </c>
      <c r="AD2" s="190" t="s">
        <v>473</v>
      </c>
    </row>
    <row r="3" spans="1:30" ht="53.25" customHeight="1">
      <c r="A3" s="35" t="s">
        <v>474</v>
      </c>
      <c r="B3" s="36"/>
      <c r="C3" s="36"/>
      <c r="D3" s="288" t="s">
        <v>475</v>
      </c>
      <c r="E3" s="288"/>
      <c r="F3" s="288"/>
      <c r="G3" s="288"/>
      <c r="H3" s="288"/>
      <c r="I3" s="288"/>
      <c r="J3" s="288"/>
      <c r="K3" s="288"/>
      <c r="L3" s="288"/>
      <c r="M3" s="3"/>
      <c r="N3" s="172"/>
      <c r="O3" s="214">
        <f>O4+O21+O26+O58+O72+O79+O99+O143</f>
        <v>487073.45999999996</v>
      </c>
      <c r="P3" s="214">
        <f>P4+P21+P26+P58+P72+P79+P99+P143</f>
        <v>524785.34</v>
      </c>
      <c r="Q3" s="214">
        <f t="shared" ref="Q3:V3" si="0">Q4+Q21+Q26+Q58+Q72+Q79+Q99+Q143</f>
        <v>523266.33</v>
      </c>
      <c r="R3" s="214">
        <f t="shared" si="0"/>
        <v>592336.33000000007</v>
      </c>
      <c r="S3" s="214">
        <f t="shared" si="0"/>
        <v>497300</v>
      </c>
      <c r="T3" s="214">
        <f t="shared" si="0"/>
        <v>578670</v>
      </c>
      <c r="U3" s="214">
        <f t="shared" si="0"/>
        <v>577600</v>
      </c>
      <c r="V3" s="214">
        <f t="shared" si="0"/>
        <v>627070</v>
      </c>
      <c r="W3" s="191"/>
      <c r="X3" s="192"/>
      <c r="Y3" s="191"/>
      <c r="Z3" s="192"/>
      <c r="AA3" s="191"/>
      <c r="AB3" s="192"/>
      <c r="AC3" s="191"/>
      <c r="AD3" s="192"/>
    </row>
    <row r="4" spans="1:30" ht="32.25" customHeight="1" thickBot="1">
      <c r="A4" s="193" t="s">
        <v>474</v>
      </c>
      <c r="B4" s="38" t="s">
        <v>476</v>
      </c>
      <c r="C4" s="194"/>
      <c r="D4" s="284" t="s">
        <v>477</v>
      </c>
      <c r="E4" s="284"/>
      <c r="F4" s="284"/>
      <c r="G4" s="284"/>
      <c r="H4" s="284"/>
      <c r="I4" s="195" t="s">
        <v>478</v>
      </c>
      <c r="J4" s="4"/>
      <c r="K4" s="4"/>
      <c r="L4" s="4"/>
      <c r="M4" s="70" t="s">
        <v>19</v>
      </c>
      <c r="N4" s="165"/>
      <c r="O4" s="215">
        <f>SUM(O5:O20)</f>
        <v>7900</v>
      </c>
      <c r="P4" s="215">
        <f>SUM(P5:P20)</f>
        <v>0</v>
      </c>
      <c r="Q4" s="215">
        <f t="shared" ref="Q4:V4" si="1">SUM(Q5:Q20)</f>
        <v>12900</v>
      </c>
      <c r="R4" s="215">
        <f t="shared" si="1"/>
        <v>0</v>
      </c>
      <c r="S4" s="215">
        <f t="shared" si="1"/>
        <v>14100</v>
      </c>
      <c r="T4" s="215">
        <f t="shared" si="1"/>
        <v>0</v>
      </c>
      <c r="U4" s="215">
        <f t="shared" si="1"/>
        <v>24400</v>
      </c>
      <c r="V4" s="215">
        <f t="shared" si="1"/>
        <v>0</v>
      </c>
      <c r="W4" s="196"/>
      <c r="X4" s="197"/>
      <c r="Y4" s="196"/>
      <c r="Z4" s="197"/>
      <c r="AA4" s="196"/>
      <c r="AB4" s="197"/>
      <c r="AC4" s="196"/>
      <c r="AD4" s="197"/>
    </row>
    <row r="5" spans="1:30" s="29" customFormat="1" ht="17.100000000000001" outlineLevel="1" thickBot="1">
      <c r="A5" s="39" t="s">
        <v>474</v>
      </c>
      <c r="B5" s="39" t="s">
        <v>476</v>
      </c>
      <c r="C5" s="55" t="s">
        <v>479</v>
      </c>
      <c r="D5" s="39" t="s">
        <v>480</v>
      </c>
      <c r="E5" s="48"/>
      <c r="F5" s="4"/>
      <c r="G5" s="4"/>
      <c r="H5" s="4"/>
      <c r="I5" s="198"/>
      <c r="J5" s="4"/>
      <c r="K5" s="4"/>
      <c r="L5" s="4"/>
      <c r="M5" s="4" t="s">
        <v>45</v>
      </c>
      <c r="N5" s="187" t="s">
        <v>66</v>
      </c>
      <c r="O5" s="199">
        <v>2000</v>
      </c>
      <c r="P5" s="199">
        <v>0</v>
      </c>
      <c r="Q5" s="216">
        <v>2000</v>
      </c>
      <c r="R5" s="217"/>
      <c r="S5" s="218"/>
      <c r="T5" s="217"/>
      <c r="U5" s="218"/>
      <c r="V5" s="217"/>
      <c r="W5" s="46"/>
      <c r="X5" s="47"/>
      <c r="Y5" s="46"/>
      <c r="Z5" s="47"/>
      <c r="AA5" s="46"/>
      <c r="AB5" s="47"/>
      <c r="AC5" s="46"/>
      <c r="AD5" s="47"/>
    </row>
    <row r="6" spans="1:30" s="29" customFormat="1" ht="45.75" customHeight="1" outlineLevel="1" thickBot="1">
      <c r="A6" s="39" t="s">
        <v>474</v>
      </c>
      <c r="B6" s="39" t="s">
        <v>476</v>
      </c>
      <c r="C6" s="55" t="s">
        <v>481</v>
      </c>
      <c r="D6" s="39" t="s">
        <v>482</v>
      </c>
      <c r="E6" s="48"/>
      <c r="F6" s="4"/>
      <c r="G6" s="4"/>
      <c r="H6" s="4"/>
      <c r="I6" s="198"/>
      <c r="J6" s="4"/>
      <c r="K6" s="4"/>
      <c r="L6" s="4"/>
      <c r="M6" s="4" t="s">
        <v>483</v>
      </c>
      <c r="N6" s="187" t="s">
        <v>67</v>
      </c>
      <c r="O6" s="199">
        <v>1200</v>
      </c>
      <c r="P6" s="199">
        <v>0</v>
      </c>
      <c r="Q6" s="216">
        <v>1200</v>
      </c>
      <c r="R6" s="217"/>
      <c r="S6" s="218">
        <v>1200</v>
      </c>
      <c r="T6" s="217"/>
      <c r="U6" s="218">
        <v>1200</v>
      </c>
      <c r="V6" s="217"/>
      <c r="W6" s="46"/>
      <c r="X6" s="47"/>
      <c r="Y6" s="46"/>
      <c r="Z6" s="47"/>
      <c r="AA6" s="46"/>
      <c r="AB6" s="47"/>
      <c r="AC6" s="46"/>
      <c r="AD6" s="47"/>
    </row>
    <row r="7" spans="1:30" s="29" customFormat="1" ht="19.5" customHeight="1" outlineLevel="1" thickBot="1">
      <c r="A7" s="39" t="s">
        <v>474</v>
      </c>
      <c r="B7" s="39" t="s">
        <v>476</v>
      </c>
      <c r="C7" s="55" t="s">
        <v>484</v>
      </c>
      <c r="D7" s="41" t="s">
        <v>485</v>
      </c>
      <c r="E7" s="48"/>
      <c r="F7" s="4"/>
      <c r="G7" s="4"/>
      <c r="H7" s="4"/>
      <c r="I7" s="200"/>
      <c r="J7" s="4"/>
      <c r="K7" s="4"/>
      <c r="L7" s="4"/>
      <c r="M7" s="4" t="s">
        <v>45</v>
      </c>
      <c r="N7" s="187" t="s">
        <v>68</v>
      </c>
      <c r="O7" s="199">
        <v>0</v>
      </c>
      <c r="P7" s="199">
        <v>0</v>
      </c>
      <c r="Q7" s="216"/>
      <c r="R7" s="217"/>
      <c r="S7" s="218"/>
      <c r="T7" s="217"/>
      <c r="U7" s="218"/>
      <c r="V7" s="217"/>
      <c r="W7" s="46"/>
      <c r="X7" s="47"/>
      <c r="Y7" s="46"/>
      <c r="Z7" s="47"/>
      <c r="AA7" s="46"/>
      <c r="AB7" s="47"/>
      <c r="AC7" s="46"/>
      <c r="AD7" s="47"/>
    </row>
    <row r="8" spans="1:30" s="29" customFormat="1" ht="33" outlineLevel="1" thickBot="1">
      <c r="A8" s="39" t="s">
        <v>474</v>
      </c>
      <c r="B8" s="39" t="s">
        <v>476</v>
      </c>
      <c r="C8" s="55" t="s">
        <v>486</v>
      </c>
      <c r="D8" s="33" t="s">
        <v>487</v>
      </c>
      <c r="E8" s="48"/>
      <c r="F8" s="4"/>
      <c r="G8" s="4"/>
      <c r="H8" s="4"/>
      <c r="I8" s="198"/>
      <c r="J8" s="4"/>
      <c r="K8" s="4"/>
      <c r="L8" s="4"/>
      <c r="M8" s="4" t="s">
        <v>45</v>
      </c>
      <c r="N8" s="187" t="s">
        <v>69</v>
      </c>
      <c r="O8" s="199">
        <v>0</v>
      </c>
      <c r="P8" s="199">
        <v>0</v>
      </c>
      <c r="Q8" s="216">
        <v>5000</v>
      </c>
      <c r="R8" s="217"/>
      <c r="S8" s="218">
        <v>2000</v>
      </c>
      <c r="T8" s="217"/>
      <c r="U8" s="218">
        <v>2000</v>
      </c>
      <c r="V8" s="217"/>
      <c r="W8" s="46"/>
      <c r="X8" s="47"/>
      <c r="Y8" s="46"/>
      <c r="Z8" s="47"/>
      <c r="AA8" s="46"/>
      <c r="AB8" s="47"/>
      <c r="AC8" s="46"/>
      <c r="AD8" s="47"/>
    </row>
    <row r="9" spans="1:30" s="29" customFormat="1" ht="33" customHeight="1" outlineLevel="1" thickBot="1">
      <c r="A9" s="39" t="s">
        <v>474</v>
      </c>
      <c r="B9" s="39" t="s">
        <v>476</v>
      </c>
      <c r="C9" s="55" t="s">
        <v>488</v>
      </c>
      <c r="D9" s="33" t="s">
        <v>489</v>
      </c>
      <c r="E9" s="48"/>
      <c r="F9" s="4"/>
      <c r="G9" s="4"/>
      <c r="H9" s="48"/>
      <c r="I9" s="198"/>
      <c r="J9" s="4"/>
      <c r="K9" s="4"/>
      <c r="L9" s="4"/>
      <c r="M9" s="4" t="s">
        <v>19</v>
      </c>
      <c r="N9" s="187" t="s">
        <v>70</v>
      </c>
      <c r="O9" s="199">
        <v>3000</v>
      </c>
      <c r="P9" s="199">
        <v>0</v>
      </c>
      <c r="Q9" s="216">
        <v>3000</v>
      </c>
      <c r="R9" s="217"/>
      <c r="S9" s="218">
        <v>3000</v>
      </c>
      <c r="T9" s="217"/>
      <c r="U9" s="218">
        <v>3000</v>
      </c>
      <c r="V9" s="217"/>
      <c r="W9" s="46"/>
      <c r="X9" s="47"/>
      <c r="Y9" s="46"/>
      <c r="Z9" s="47"/>
      <c r="AA9" s="46"/>
      <c r="AB9" s="47"/>
      <c r="AC9" s="46"/>
      <c r="AD9" s="47"/>
    </row>
    <row r="10" spans="1:30" s="29" customFormat="1" ht="48" outlineLevel="1">
      <c r="A10" s="39" t="s">
        <v>474</v>
      </c>
      <c r="B10" s="39" t="s">
        <v>476</v>
      </c>
      <c r="C10" s="55" t="s">
        <v>490</v>
      </c>
      <c r="D10" s="41" t="s">
        <v>491</v>
      </c>
      <c r="E10" s="48"/>
      <c r="F10" s="48"/>
      <c r="G10" s="48"/>
      <c r="H10" s="4"/>
      <c r="I10" s="200"/>
      <c r="J10" s="4"/>
      <c r="K10" s="4"/>
      <c r="L10" s="4"/>
      <c r="M10" s="4" t="s">
        <v>483</v>
      </c>
      <c r="N10" s="187" t="s">
        <v>71</v>
      </c>
      <c r="O10" s="199">
        <v>1000</v>
      </c>
      <c r="P10" s="199">
        <v>0</v>
      </c>
      <c r="Q10" s="216">
        <v>1000</v>
      </c>
      <c r="R10" s="217"/>
      <c r="S10" s="218">
        <v>1000</v>
      </c>
      <c r="T10" s="217"/>
      <c r="U10" s="218">
        <v>10000</v>
      </c>
      <c r="V10" s="217"/>
      <c r="W10" s="46"/>
      <c r="X10" s="47"/>
      <c r="Y10" s="46"/>
      <c r="Z10" s="47"/>
      <c r="AA10" s="46"/>
      <c r="AB10" s="47"/>
      <c r="AC10" s="46"/>
      <c r="AD10" s="47"/>
    </row>
    <row r="11" spans="1:30" s="29" customFormat="1" ht="32.1" outlineLevel="1">
      <c r="A11" s="39" t="s">
        <v>474</v>
      </c>
      <c r="B11" s="39" t="s">
        <v>476</v>
      </c>
      <c r="C11" s="55" t="s">
        <v>492</v>
      </c>
      <c r="D11" s="41" t="s">
        <v>493</v>
      </c>
      <c r="E11" s="4"/>
      <c r="F11" s="48"/>
      <c r="G11" s="4"/>
      <c r="H11" s="4"/>
      <c r="I11" s="200"/>
      <c r="J11" s="4"/>
      <c r="K11" s="4"/>
      <c r="L11" s="4"/>
      <c r="M11" s="4" t="s">
        <v>483</v>
      </c>
      <c r="N11" s="187" t="s">
        <v>72</v>
      </c>
      <c r="O11" s="199">
        <v>200</v>
      </c>
      <c r="P11" s="199">
        <v>0</v>
      </c>
      <c r="Q11" s="216">
        <v>200</v>
      </c>
      <c r="R11" s="217"/>
      <c r="S11" s="218">
        <v>200</v>
      </c>
      <c r="T11" s="217"/>
      <c r="U11" s="218">
        <v>200</v>
      </c>
      <c r="V11" s="217"/>
      <c r="W11" s="46"/>
      <c r="X11" s="47"/>
      <c r="Y11" s="46"/>
      <c r="Z11" s="47"/>
      <c r="AA11" s="46"/>
      <c r="AB11" s="47"/>
      <c r="AC11" s="46"/>
      <c r="AD11" s="47"/>
    </row>
    <row r="12" spans="1:30" s="29" customFormat="1" ht="15.95" outlineLevel="1">
      <c r="A12" s="39" t="s">
        <v>474</v>
      </c>
      <c r="B12" s="39" t="s">
        <v>476</v>
      </c>
      <c r="C12" s="55" t="s">
        <v>494</v>
      </c>
      <c r="D12" s="41" t="s">
        <v>495</v>
      </c>
      <c r="E12" s="48"/>
      <c r="F12" s="48"/>
      <c r="G12" s="4"/>
      <c r="H12" s="4"/>
      <c r="I12" s="200"/>
      <c r="J12" s="4"/>
      <c r="K12" s="4"/>
      <c r="L12" s="4"/>
      <c r="M12" s="4" t="s">
        <v>483</v>
      </c>
      <c r="N12" s="187" t="s">
        <v>73</v>
      </c>
      <c r="O12" s="199">
        <v>0</v>
      </c>
      <c r="P12" s="199">
        <v>0</v>
      </c>
      <c r="Q12" s="216"/>
      <c r="R12" s="217"/>
      <c r="S12" s="218"/>
      <c r="T12" s="217"/>
      <c r="U12" s="218"/>
      <c r="V12" s="217"/>
      <c r="W12" s="46"/>
      <c r="X12" s="47"/>
      <c r="Y12" s="46"/>
      <c r="Z12" s="47"/>
      <c r="AA12" s="46"/>
      <c r="AB12" s="47"/>
      <c r="AC12" s="46"/>
      <c r="AD12" s="47"/>
    </row>
    <row r="13" spans="1:30" s="29" customFormat="1" ht="15.95" outlineLevel="1">
      <c r="A13" s="39" t="s">
        <v>474</v>
      </c>
      <c r="B13" s="39" t="s">
        <v>476</v>
      </c>
      <c r="C13" s="55" t="s">
        <v>496</v>
      </c>
      <c r="D13" s="41" t="s">
        <v>497</v>
      </c>
      <c r="E13" s="48"/>
      <c r="F13" s="48"/>
      <c r="G13" s="48"/>
      <c r="H13" s="48"/>
      <c r="I13" s="200"/>
      <c r="J13" s="4"/>
      <c r="K13" s="4"/>
      <c r="L13" s="4"/>
      <c r="M13" s="4" t="s">
        <v>483</v>
      </c>
      <c r="N13" s="187" t="s">
        <v>74</v>
      </c>
      <c r="O13" s="199">
        <v>0</v>
      </c>
      <c r="P13" s="199">
        <v>0</v>
      </c>
      <c r="Q13" s="216"/>
      <c r="R13" s="217"/>
      <c r="S13" s="218"/>
      <c r="T13" s="217"/>
      <c r="U13" s="218"/>
      <c r="V13" s="217"/>
      <c r="W13" s="46"/>
      <c r="X13" s="47"/>
      <c r="Y13" s="46"/>
      <c r="Z13" s="47"/>
      <c r="AA13" s="46"/>
      <c r="AB13" s="47"/>
      <c r="AC13" s="46"/>
      <c r="AD13" s="47"/>
    </row>
    <row r="14" spans="1:30" s="29" customFormat="1" ht="15.95" outlineLevel="1">
      <c r="A14" s="39" t="s">
        <v>474</v>
      </c>
      <c r="B14" s="39" t="s">
        <v>476</v>
      </c>
      <c r="C14" s="55" t="s">
        <v>498</v>
      </c>
      <c r="D14" s="41" t="s">
        <v>499</v>
      </c>
      <c r="E14" s="48"/>
      <c r="F14" s="48"/>
      <c r="G14" s="48"/>
      <c r="H14" s="48"/>
      <c r="I14" s="200"/>
      <c r="J14" s="4"/>
      <c r="K14" s="4"/>
      <c r="L14" s="4"/>
      <c r="M14" s="4" t="s">
        <v>483</v>
      </c>
      <c r="N14" s="187" t="s">
        <v>75</v>
      </c>
      <c r="O14" s="199">
        <v>500</v>
      </c>
      <c r="P14" s="199">
        <v>0</v>
      </c>
      <c r="Q14" s="216">
        <v>500</v>
      </c>
      <c r="R14" s="217"/>
      <c r="S14" s="218">
        <v>200</v>
      </c>
      <c r="T14" s="217"/>
      <c r="U14" s="218"/>
      <c r="V14" s="217"/>
      <c r="W14" s="46"/>
      <c r="X14" s="47"/>
      <c r="Y14" s="46"/>
      <c r="Z14" s="47"/>
      <c r="AA14" s="46"/>
      <c r="AB14" s="47"/>
      <c r="AC14" s="46"/>
      <c r="AD14" s="47"/>
    </row>
    <row r="15" spans="1:30" s="29" customFormat="1" ht="36.75" customHeight="1" outlineLevel="1" thickBot="1">
      <c r="A15" s="39" t="s">
        <v>474</v>
      </c>
      <c r="B15" s="39" t="s">
        <v>476</v>
      </c>
      <c r="C15" s="55" t="s">
        <v>500</v>
      </c>
      <c r="D15" s="41" t="s">
        <v>501</v>
      </c>
      <c r="E15" s="4"/>
      <c r="F15" s="4"/>
      <c r="G15" s="48"/>
      <c r="H15" s="4"/>
      <c r="I15" s="200"/>
      <c r="J15" s="4"/>
      <c r="K15" s="4"/>
      <c r="L15" s="4"/>
      <c r="M15" s="4" t="s">
        <v>483</v>
      </c>
      <c r="N15" s="187" t="s">
        <v>76</v>
      </c>
      <c r="O15" s="199">
        <v>0</v>
      </c>
      <c r="P15" s="199">
        <v>0</v>
      </c>
      <c r="Q15" s="216"/>
      <c r="R15" s="217"/>
      <c r="S15" s="218">
        <v>5000</v>
      </c>
      <c r="T15" s="217"/>
      <c r="U15" s="218">
        <v>8000</v>
      </c>
      <c r="V15" s="217"/>
      <c r="W15" s="46"/>
      <c r="X15" s="47"/>
      <c r="Y15" s="46"/>
      <c r="Z15" s="47"/>
      <c r="AA15" s="46"/>
      <c r="AB15" s="47"/>
      <c r="AC15" s="46"/>
      <c r="AD15" s="47"/>
    </row>
    <row r="16" spans="1:30" s="29" customFormat="1" ht="32.1" outlineLevel="1">
      <c r="A16" s="39" t="s">
        <v>474</v>
      </c>
      <c r="B16" s="39" t="s">
        <v>476</v>
      </c>
      <c r="C16" s="55" t="s">
        <v>502</v>
      </c>
      <c r="D16" s="4" t="s">
        <v>503</v>
      </c>
      <c r="E16" s="4"/>
      <c r="F16" s="4"/>
      <c r="G16" s="48"/>
      <c r="H16" s="4"/>
      <c r="I16" s="200"/>
      <c r="J16" s="4"/>
      <c r="K16" s="4"/>
      <c r="L16" s="4"/>
      <c r="M16" s="4" t="s">
        <v>483</v>
      </c>
      <c r="N16" s="187" t="s">
        <v>77</v>
      </c>
      <c r="O16" s="199">
        <v>0</v>
      </c>
      <c r="P16" s="199">
        <v>0</v>
      </c>
      <c r="Q16" s="216"/>
      <c r="R16" s="217"/>
      <c r="S16" s="218"/>
      <c r="T16" s="217"/>
      <c r="U16" s="218"/>
      <c r="V16" s="217"/>
      <c r="W16" s="46"/>
      <c r="X16" s="47"/>
      <c r="Y16" s="46"/>
      <c r="Z16" s="47"/>
      <c r="AA16" s="46"/>
      <c r="AB16" s="47"/>
      <c r="AC16" s="46"/>
      <c r="AD16" s="47"/>
    </row>
    <row r="17" spans="1:30" s="29" customFormat="1" ht="62.25" customHeight="1" outlineLevel="1" thickBot="1">
      <c r="A17" s="39" t="s">
        <v>474</v>
      </c>
      <c r="B17" s="39" t="s">
        <v>476</v>
      </c>
      <c r="C17" s="55" t="s">
        <v>504</v>
      </c>
      <c r="D17" s="41" t="s">
        <v>505</v>
      </c>
      <c r="E17" s="48"/>
      <c r="F17" s="48"/>
      <c r="G17" s="48"/>
      <c r="H17" s="48"/>
      <c r="I17" s="200"/>
      <c r="J17" s="4"/>
      <c r="K17" s="4"/>
      <c r="L17" s="4"/>
      <c r="M17" s="4" t="s">
        <v>483</v>
      </c>
      <c r="N17" s="187" t="s">
        <v>78</v>
      </c>
      <c r="O17" s="199">
        <v>0</v>
      </c>
      <c r="P17" s="199">
        <v>0</v>
      </c>
      <c r="Q17" s="216"/>
      <c r="R17" s="217"/>
      <c r="S17" s="218"/>
      <c r="T17" s="217"/>
      <c r="U17" s="218"/>
      <c r="V17" s="217"/>
      <c r="W17" s="46"/>
      <c r="X17" s="47"/>
      <c r="Y17" s="46"/>
      <c r="Z17" s="47"/>
      <c r="AA17" s="46"/>
      <c r="AB17" s="47"/>
      <c r="AC17" s="46"/>
      <c r="AD17" s="47"/>
    </row>
    <row r="18" spans="1:30" s="29" customFormat="1" ht="33.75" customHeight="1" outlineLevel="1" thickBot="1">
      <c r="A18" s="39" t="s">
        <v>474</v>
      </c>
      <c r="B18" s="39" t="s">
        <v>476</v>
      </c>
      <c r="C18" s="55" t="s">
        <v>506</v>
      </c>
      <c r="D18" s="33" t="s">
        <v>507</v>
      </c>
      <c r="E18" s="48"/>
      <c r="F18" s="48"/>
      <c r="G18" s="48"/>
      <c r="H18" s="48"/>
      <c r="I18" s="198"/>
      <c r="J18" s="4"/>
      <c r="K18" s="4"/>
      <c r="L18" s="4"/>
      <c r="M18" s="4" t="s">
        <v>19</v>
      </c>
      <c r="N18" s="187" t="s">
        <v>79</v>
      </c>
      <c r="O18" s="199">
        <v>0</v>
      </c>
      <c r="P18" s="199">
        <v>0</v>
      </c>
      <c r="Q18" s="216"/>
      <c r="R18" s="217"/>
      <c r="S18" s="218"/>
      <c r="T18" s="217"/>
      <c r="U18" s="218"/>
      <c r="V18" s="217"/>
      <c r="W18" s="46"/>
      <c r="X18" s="47"/>
      <c r="Y18" s="46"/>
      <c r="Z18" s="47"/>
      <c r="AA18" s="46"/>
      <c r="AB18" s="47"/>
      <c r="AC18" s="46"/>
      <c r="AD18" s="47"/>
    </row>
    <row r="19" spans="1:30" s="29" customFormat="1" ht="32.25" customHeight="1" outlineLevel="1" thickBot="1">
      <c r="A19" s="39" t="s">
        <v>474</v>
      </c>
      <c r="B19" s="39" t="s">
        <v>476</v>
      </c>
      <c r="C19" s="55" t="s">
        <v>508</v>
      </c>
      <c r="D19" s="33" t="s">
        <v>509</v>
      </c>
      <c r="E19" s="48"/>
      <c r="F19" s="48"/>
      <c r="G19" s="48"/>
      <c r="H19" s="48"/>
      <c r="I19" s="198"/>
      <c r="J19" s="4"/>
      <c r="K19" s="4"/>
      <c r="L19" s="4"/>
      <c r="M19" s="4" t="s">
        <v>483</v>
      </c>
      <c r="N19" s="187" t="s">
        <v>80</v>
      </c>
      <c r="O19" s="199">
        <v>0</v>
      </c>
      <c r="P19" s="199">
        <v>0</v>
      </c>
      <c r="Q19" s="216"/>
      <c r="R19" s="217"/>
      <c r="S19" s="218">
        <v>1500</v>
      </c>
      <c r="T19" s="217"/>
      <c r="U19" s="218"/>
      <c r="V19" s="217"/>
      <c r="W19" s="46"/>
      <c r="X19" s="47"/>
      <c r="Y19" s="46"/>
      <c r="Z19" s="47"/>
      <c r="AA19" s="46"/>
      <c r="AB19" s="47"/>
      <c r="AC19" s="46"/>
      <c r="AD19" s="47"/>
    </row>
    <row r="20" spans="1:30" s="29" customFormat="1" ht="17.100000000000001" outlineLevel="1" thickBot="1">
      <c r="A20" s="39" t="s">
        <v>474</v>
      </c>
      <c r="B20" s="39" t="s">
        <v>476</v>
      </c>
      <c r="C20" s="55" t="s">
        <v>510</v>
      </c>
      <c r="D20" s="33" t="s">
        <v>511</v>
      </c>
      <c r="E20" s="48"/>
      <c r="F20" s="4"/>
      <c r="G20" s="4"/>
      <c r="H20" s="4"/>
      <c r="I20" s="198"/>
      <c r="J20" s="4"/>
      <c r="K20" s="4"/>
      <c r="L20" s="4"/>
      <c r="M20" s="4" t="s">
        <v>40</v>
      </c>
      <c r="N20" s="187" t="s">
        <v>81</v>
      </c>
      <c r="O20" s="199">
        <v>0</v>
      </c>
      <c r="P20" s="199">
        <v>0</v>
      </c>
      <c r="Q20" s="216"/>
      <c r="R20" s="217"/>
      <c r="S20" s="218"/>
      <c r="T20" s="217"/>
      <c r="U20" s="218"/>
      <c r="V20" s="217"/>
      <c r="W20" s="46"/>
      <c r="X20" s="47"/>
      <c r="Y20" s="46"/>
      <c r="Z20" s="47"/>
      <c r="AA20" s="46"/>
      <c r="AB20" s="47"/>
      <c r="AC20" s="46"/>
      <c r="AD20" s="47"/>
    </row>
    <row r="21" spans="1:30" ht="32.25" customHeight="1" thickBot="1">
      <c r="A21" s="193" t="s">
        <v>474</v>
      </c>
      <c r="B21" s="38" t="s">
        <v>512</v>
      </c>
      <c r="C21" s="194"/>
      <c r="D21" s="284" t="s">
        <v>513</v>
      </c>
      <c r="E21" s="284"/>
      <c r="F21" s="284"/>
      <c r="G21" s="284"/>
      <c r="H21" s="284"/>
      <c r="I21" s="201" t="s">
        <v>478</v>
      </c>
      <c r="J21" s="4"/>
      <c r="K21" s="4"/>
      <c r="L21" s="4"/>
      <c r="M21" s="70" t="s">
        <v>514</v>
      </c>
      <c r="N21" s="165"/>
      <c r="O21" s="219">
        <f>SUM(O22:O25)</f>
        <v>0</v>
      </c>
      <c r="P21" s="219">
        <f>SUM(P22:P25)</f>
        <v>0</v>
      </c>
      <c r="Q21" s="219">
        <f t="shared" ref="Q21:V21" si="2">SUM(Q22:Q25)</f>
        <v>1000</v>
      </c>
      <c r="R21" s="219">
        <f t="shared" si="2"/>
        <v>0</v>
      </c>
      <c r="S21" s="219">
        <f t="shared" si="2"/>
        <v>2000</v>
      </c>
      <c r="T21" s="219">
        <f t="shared" si="2"/>
        <v>0</v>
      </c>
      <c r="U21" s="219">
        <f t="shared" si="2"/>
        <v>1600</v>
      </c>
      <c r="V21" s="219">
        <f t="shared" si="2"/>
        <v>0</v>
      </c>
      <c r="W21" s="196"/>
      <c r="X21" s="197"/>
      <c r="Y21" s="196"/>
      <c r="Z21" s="197"/>
      <c r="AA21" s="196"/>
      <c r="AB21" s="197"/>
      <c r="AC21" s="196"/>
      <c r="AD21" s="197"/>
    </row>
    <row r="22" spans="1:30" s="29" customFormat="1" ht="33" outlineLevel="1" thickBot="1">
      <c r="A22" s="39" t="s">
        <v>474</v>
      </c>
      <c r="B22" s="39" t="s">
        <v>512</v>
      </c>
      <c r="C22" s="55" t="s">
        <v>515</v>
      </c>
      <c r="D22" s="41" t="s">
        <v>516</v>
      </c>
      <c r="E22" s="4"/>
      <c r="F22" s="48"/>
      <c r="G22" s="48"/>
      <c r="H22" s="4"/>
      <c r="I22" s="203"/>
      <c r="J22" s="4"/>
      <c r="K22" s="4"/>
      <c r="L22" s="4"/>
      <c r="M22" s="4" t="s">
        <v>514</v>
      </c>
      <c r="N22" s="187" t="s">
        <v>83</v>
      </c>
      <c r="O22" s="199">
        <v>0</v>
      </c>
      <c r="P22" s="199">
        <v>0</v>
      </c>
      <c r="Q22" s="216"/>
      <c r="R22" s="217"/>
      <c r="S22" s="218"/>
      <c r="T22" s="217"/>
      <c r="U22" s="218"/>
      <c r="V22" s="217"/>
      <c r="W22" s="46"/>
      <c r="X22" s="47"/>
      <c r="Y22" s="46"/>
      <c r="Z22" s="47"/>
      <c r="AA22" s="46"/>
      <c r="AB22" s="47"/>
      <c r="AC22" s="46"/>
      <c r="AD22" s="47"/>
    </row>
    <row r="23" spans="1:30" s="29" customFormat="1" ht="36" customHeight="1" outlineLevel="1" thickBot="1">
      <c r="A23" s="39" t="s">
        <v>474</v>
      </c>
      <c r="B23" s="39" t="s">
        <v>512</v>
      </c>
      <c r="C23" s="55" t="s">
        <v>517</v>
      </c>
      <c r="D23" s="41" t="s">
        <v>518</v>
      </c>
      <c r="E23" s="4"/>
      <c r="F23" s="4"/>
      <c r="G23" s="48"/>
      <c r="H23" s="4"/>
      <c r="I23" s="203"/>
      <c r="J23" s="4"/>
      <c r="K23" s="4"/>
      <c r="L23" s="4"/>
      <c r="M23" s="4" t="s">
        <v>514</v>
      </c>
      <c r="N23" s="187" t="s">
        <v>84</v>
      </c>
      <c r="O23" s="199">
        <v>0</v>
      </c>
      <c r="P23" s="199">
        <v>0</v>
      </c>
      <c r="Q23" s="216">
        <v>1000</v>
      </c>
      <c r="R23" s="217"/>
      <c r="S23" s="218">
        <v>2000</v>
      </c>
      <c r="T23" s="217"/>
      <c r="U23" s="218"/>
      <c r="V23" s="217"/>
      <c r="W23" s="46"/>
      <c r="X23" s="47"/>
      <c r="Y23" s="46"/>
      <c r="Z23" s="47"/>
      <c r="AA23" s="46"/>
      <c r="AB23" s="47"/>
      <c r="AC23" s="46"/>
      <c r="AD23" s="47"/>
    </row>
    <row r="24" spans="1:30" s="29" customFormat="1" ht="33" outlineLevel="1" thickBot="1">
      <c r="A24" s="39" t="s">
        <v>474</v>
      </c>
      <c r="B24" s="39" t="s">
        <v>512</v>
      </c>
      <c r="C24" s="55" t="s">
        <v>519</v>
      </c>
      <c r="D24" s="41" t="s">
        <v>520</v>
      </c>
      <c r="E24" s="4"/>
      <c r="F24" s="4"/>
      <c r="G24" s="53"/>
      <c r="H24" s="48"/>
      <c r="I24" s="204"/>
      <c r="J24" s="4"/>
      <c r="K24" s="4"/>
      <c r="L24" s="4"/>
      <c r="M24" s="4" t="s">
        <v>514</v>
      </c>
      <c r="N24" s="187" t="s">
        <v>85</v>
      </c>
      <c r="O24" s="199">
        <v>0</v>
      </c>
      <c r="P24" s="199">
        <v>0</v>
      </c>
      <c r="Q24" s="216"/>
      <c r="R24" s="217"/>
      <c r="S24" s="218"/>
      <c r="T24" s="217"/>
      <c r="U24" s="218">
        <v>800</v>
      </c>
      <c r="V24" s="217"/>
      <c r="W24" s="46"/>
      <c r="X24" s="47"/>
      <c r="Y24" s="46"/>
      <c r="Z24" s="47"/>
      <c r="AA24" s="46"/>
      <c r="AB24" s="47"/>
      <c r="AC24" s="46"/>
      <c r="AD24" s="47"/>
    </row>
    <row r="25" spans="1:30" s="29" customFormat="1" ht="32.1" outlineLevel="1">
      <c r="A25" s="39" t="s">
        <v>474</v>
      </c>
      <c r="B25" s="39" t="s">
        <v>512</v>
      </c>
      <c r="C25" s="55" t="s">
        <v>521</v>
      </c>
      <c r="D25" s="41" t="s">
        <v>522</v>
      </c>
      <c r="E25" s="4"/>
      <c r="F25" s="48"/>
      <c r="G25" s="4"/>
      <c r="H25" s="48"/>
      <c r="I25" s="200"/>
      <c r="J25" s="4"/>
      <c r="K25" s="4"/>
      <c r="L25" s="4"/>
      <c r="M25" s="4" t="s">
        <v>19</v>
      </c>
      <c r="N25" s="187" t="s">
        <v>86</v>
      </c>
      <c r="O25" s="199">
        <v>0</v>
      </c>
      <c r="P25" s="199">
        <v>0</v>
      </c>
      <c r="Q25" s="216"/>
      <c r="R25" s="217"/>
      <c r="S25" s="218"/>
      <c r="T25" s="217"/>
      <c r="U25" s="218">
        <v>800</v>
      </c>
      <c r="V25" s="217"/>
      <c r="W25" s="46"/>
      <c r="X25" s="47"/>
      <c r="Y25" s="46"/>
      <c r="Z25" s="47"/>
      <c r="AA25" s="46"/>
      <c r="AB25" s="47"/>
      <c r="AC25" s="46"/>
      <c r="AD25" s="47"/>
    </row>
    <row r="26" spans="1:30" ht="32.25" customHeight="1" thickBot="1">
      <c r="A26" s="193" t="s">
        <v>474</v>
      </c>
      <c r="B26" s="38" t="s">
        <v>523</v>
      </c>
      <c r="C26" s="194"/>
      <c r="D26" s="72" t="s">
        <v>524</v>
      </c>
      <c r="E26" s="73"/>
      <c r="F26" s="73"/>
      <c r="G26" s="73"/>
      <c r="H26" s="74"/>
      <c r="I26" s="201" t="s">
        <v>478</v>
      </c>
      <c r="J26" s="4"/>
      <c r="K26" s="4"/>
      <c r="L26" s="4"/>
      <c r="M26" s="70" t="s">
        <v>31</v>
      </c>
      <c r="N26" s="165"/>
      <c r="O26" s="219">
        <f>SUM(O27:O57)</f>
        <v>155820</v>
      </c>
      <c r="P26" s="219">
        <f>SUM(P27:P57)</f>
        <v>244855</v>
      </c>
      <c r="Q26" s="219">
        <f t="shared" ref="Q26:V26" si="3">SUM(Q27:Q57)</f>
        <v>184000</v>
      </c>
      <c r="R26" s="219">
        <f t="shared" si="3"/>
        <v>298100</v>
      </c>
      <c r="S26" s="219">
        <f t="shared" si="3"/>
        <v>192400</v>
      </c>
      <c r="T26" s="219">
        <f t="shared" si="3"/>
        <v>318300</v>
      </c>
      <c r="U26" s="219">
        <f t="shared" si="3"/>
        <v>264000</v>
      </c>
      <c r="V26" s="219">
        <f t="shared" si="3"/>
        <v>367900</v>
      </c>
      <c r="W26" s="196"/>
      <c r="X26" s="197"/>
      <c r="Y26" s="196"/>
      <c r="Z26" s="197"/>
      <c r="AA26" s="196"/>
      <c r="AB26" s="197"/>
      <c r="AC26" s="196"/>
      <c r="AD26" s="197"/>
    </row>
    <row r="27" spans="1:30" s="29" customFormat="1" ht="65.099999999999994" outlineLevel="1" thickBot="1">
      <c r="A27" s="39" t="s">
        <v>474</v>
      </c>
      <c r="B27" s="56" t="s">
        <v>523</v>
      </c>
      <c r="C27" s="55" t="s">
        <v>525</v>
      </c>
      <c r="D27" s="41" t="s">
        <v>526</v>
      </c>
      <c r="E27" s="48"/>
      <c r="F27" s="48"/>
      <c r="G27" s="48"/>
      <c r="H27" s="48"/>
      <c r="I27" s="203"/>
      <c r="J27" s="4"/>
      <c r="K27" s="4"/>
      <c r="L27" s="4"/>
      <c r="M27" s="4" t="s">
        <v>527</v>
      </c>
      <c r="N27" s="187" t="s">
        <v>88</v>
      </c>
      <c r="O27" s="199">
        <v>0</v>
      </c>
      <c r="P27" s="199">
        <v>0</v>
      </c>
      <c r="Q27" s="216"/>
      <c r="R27" s="217"/>
      <c r="S27" s="218"/>
      <c r="T27" s="217"/>
      <c r="U27" s="218"/>
      <c r="V27" s="217"/>
      <c r="W27" s="46"/>
      <c r="X27" s="47"/>
      <c r="Y27" s="46"/>
      <c r="Z27" s="47"/>
      <c r="AA27" s="46"/>
      <c r="AB27" s="47"/>
      <c r="AC27" s="46"/>
      <c r="AD27" s="47"/>
    </row>
    <row r="28" spans="1:30" s="45" customFormat="1" ht="37.5" customHeight="1" outlineLevel="1" thickBot="1">
      <c r="A28" s="39" t="s">
        <v>474</v>
      </c>
      <c r="B28" s="39" t="s">
        <v>523</v>
      </c>
      <c r="C28" s="55" t="s">
        <v>528</v>
      </c>
      <c r="D28" s="41" t="s">
        <v>529</v>
      </c>
      <c r="E28" s="44"/>
      <c r="F28" s="44"/>
      <c r="G28" s="51"/>
      <c r="H28" s="51"/>
      <c r="I28" s="205"/>
      <c r="J28" s="44"/>
      <c r="K28" s="44"/>
      <c r="L28" s="44"/>
      <c r="M28" s="4" t="s">
        <v>42</v>
      </c>
      <c r="N28" s="187" t="s">
        <v>89</v>
      </c>
      <c r="O28" s="199">
        <v>0</v>
      </c>
      <c r="P28" s="199">
        <v>0</v>
      </c>
      <c r="Q28" s="220"/>
      <c r="R28" s="221"/>
      <c r="S28" s="222"/>
      <c r="T28" s="221"/>
      <c r="U28" s="222"/>
      <c r="V28" s="221"/>
      <c r="W28" s="207"/>
      <c r="X28" s="206"/>
      <c r="Y28" s="207"/>
      <c r="Z28" s="206"/>
      <c r="AA28" s="207"/>
      <c r="AB28" s="206"/>
      <c r="AC28" s="207"/>
      <c r="AD28" s="208"/>
    </row>
    <row r="29" spans="1:30" s="45" customFormat="1" ht="65.099999999999994" outlineLevel="1" thickBot="1">
      <c r="A29" s="39" t="s">
        <v>474</v>
      </c>
      <c r="B29" s="39" t="s">
        <v>523</v>
      </c>
      <c r="C29" s="55" t="s">
        <v>530</v>
      </c>
      <c r="D29" s="43" t="s">
        <v>531</v>
      </c>
      <c r="E29" s="44"/>
      <c r="F29" s="44"/>
      <c r="G29" s="51"/>
      <c r="H29" s="44"/>
      <c r="I29" s="205"/>
      <c r="J29" s="44"/>
      <c r="K29" s="44"/>
      <c r="L29" s="44"/>
      <c r="M29" s="4" t="s">
        <v>31</v>
      </c>
      <c r="N29" s="187" t="s">
        <v>90</v>
      </c>
      <c r="O29" s="199">
        <v>0</v>
      </c>
      <c r="P29" s="199">
        <v>0</v>
      </c>
      <c r="Q29" s="220"/>
      <c r="R29" s="221"/>
      <c r="S29" s="222"/>
      <c r="T29" s="221"/>
      <c r="U29" s="222"/>
      <c r="V29" s="221"/>
      <c r="W29" s="207"/>
      <c r="X29" s="206"/>
      <c r="Y29" s="207"/>
      <c r="Z29" s="206"/>
      <c r="AA29" s="207"/>
      <c r="AB29" s="206"/>
      <c r="AC29" s="207"/>
      <c r="AD29" s="208"/>
    </row>
    <row r="30" spans="1:30" s="29" customFormat="1" ht="32.1" outlineLevel="1">
      <c r="A30" s="39" t="s">
        <v>474</v>
      </c>
      <c r="B30" s="39" t="s">
        <v>523</v>
      </c>
      <c r="C30" s="55" t="s">
        <v>532</v>
      </c>
      <c r="D30" s="43" t="s">
        <v>533</v>
      </c>
      <c r="E30" s="48"/>
      <c r="F30" s="48"/>
      <c r="G30" s="48"/>
      <c r="H30" s="4"/>
      <c r="I30" s="204"/>
      <c r="J30" s="4"/>
      <c r="K30" s="4"/>
      <c r="L30" s="4"/>
      <c r="M30" s="4" t="s">
        <v>483</v>
      </c>
      <c r="N30" s="187" t="s">
        <v>91</v>
      </c>
      <c r="O30" s="199">
        <v>0</v>
      </c>
      <c r="P30" s="199">
        <v>0</v>
      </c>
      <c r="Q30" s="216"/>
      <c r="R30" s="217"/>
      <c r="S30" s="218"/>
      <c r="T30" s="217"/>
      <c r="U30" s="218"/>
      <c r="V30" s="217"/>
      <c r="W30" s="46"/>
      <c r="X30" s="47"/>
      <c r="Y30" s="46"/>
      <c r="Z30" s="47"/>
      <c r="AA30" s="46"/>
      <c r="AB30" s="47"/>
      <c r="AC30" s="46"/>
      <c r="AD30" s="47"/>
    </row>
    <row r="31" spans="1:30" s="29" customFormat="1" ht="47.25" customHeight="1" outlineLevel="1" thickBot="1">
      <c r="A31" s="39" t="s">
        <v>474</v>
      </c>
      <c r="B31" s="39" t="s">
        <v>523</v>
      </c>
      <c r="C31" s="55" t="s">
        <v>534</v>
      </c>
      <c r="D31" s="41" t="s">
        <v>535</v>
      </c>
      <c r="E31" s="48"/>
      <c r="F31" s="58"/>
      <c r="G31" s="58"/>
      <c r="H31" s="58"/>
      <c r="I31" s="204"/>
      <c r="J31" s="4"/>
      <c r="K31" s="4"/>
      <c r="L31" s="4"/>
      <c r="M31" s="4" t="s">
        <v>37</v>
      </c>
      <c r="N31" s="187" t="s">
        <v>92</v>
      </c>
      <c r="O31" s="199">
        <v>0</v>
      </c>
      <c r="P31" s="199">
        <v>70000</v>
      </c>
      <c r="Q31" s="216"/>
      <c r="R31" s="217">
        <v>55000</v>
      </c>
      <c r="S31" s="218"/>
      <c r="T31" s="217">
        <v>55000</v>
      </c>
      <c r="U31" s="218"/>
      <c r="V31" s="217">
        <v>55000</v>
      </c>
      <c r="W31" s="46"/>
      <c r="X31" s="47"/>
      <c r="Y31" s="46"/>
      <c r="Z31" s="47"/>
      <c r="AA31" s="46"/>
      <c r="AB31" s="47"/>
      <c r="AC31" s="46"/>
      <c r="AD31" s="47"/>
    </row>
    <row r="32" spans="1:30" s="29" customFormat="1" ht="48.95" outlineLevel="1" thickBot="1">
      <c r="A32" s="39" t="s">
        <v>474</v>
      </c>
      <c r="B32" s="39" t="s">
        <v>523</v>
      </c>
      <c r="C32" s="55" t="s">
        <v>536</v>
      </c>
      <c r="D32" s="41" t="s">
        <v>537</v>
      </c>
      <c r="E32" s="48"/>
      <c r="F32" s="48"/>
      <c r="G32" s="48"/>
      <c r="H32" s="48"/>
      <c r="I32" s="204"/>
      <c r="J32" s="4"/>
      <c r="K32" s="4"/>
      <c r="L32" s="4"/>
      <c r="M32" s="4" t="s">
        <v>40</v>
      </c>
      <c r="N32" s="187" t="s">
        <v>93</v>
      </c>
      <c r="O32" s="199">
        <v>0</v>
      </c>
      <c r="P32" s="199">
        <v>0</v>
      </c>
      <c r="Q32" s="216"/>
      <c r="R32" s="217">
        <v>15000</v>
      </c>
      <c r="S32" s="218"/>
      <c r="T32" s="217">
        <v>15000</v>
      </c>
      <c r="U32" s="218"/>
      <c r="V32" s="217">
        <v>15000</v>
      </c>
      <c r="W32" s="46"/>
      <c r="X32" s="47"/>
      <c r="Y32" s="46"/>
      <c r="Z32" s="47"/>
      <c r="AA32" s="46"/>
      <c r="AB32" s="47"/>
      <c r="AC32" s="46"/>
      <c r="AD32" s="47"/>
    </row>
    <row r="33" spans="1:30" s="45" customFormat="1" ht="33" outlineLevel="1" thickBot="1">
      <c r="A33" s="39" t="s">
        <v>474</v>
      </c>
      <c r="B33" s="39" t="s">
        <v>538</v>
      </c>
      <c r="C33" s="55" t="s">
        <v>539</v>
      </c>
      <c r="D33" s="43" t="s">
        <v>540</v>
      </c>
      <c r="E33" s="44"/>
      <c r="F33" s="51"/>
      <c r="G33" s="44"/>
      <c r="H33" s="44"/>
      <c r="I33" s="205"/>
      <c r="J33" s="44"/>
      <c r="K33" s="44"/>
      <c r="L33" s="44"/>
      <c r="M33" s="4" t="s">
        <v>40</v>
      </c>
      <c r="N33" s="187" t="s">
        <v>94</v>
      </c>
      <c r="O33" s="199">
        <v>0</v>
      </c>
      <c r="P33" s="199">
        <v>0</v>
      </c>
      <c r="Q33" s="220"/>
      <c r="R33" s="221"/>
      <c r="S33" s="222"/>
      <c r="T33" s="221"/>
      <c r="U33" s="222"/>
      <c r="V33" s="221"/>
      <c r="W33" s="207"/>
      <c r="X33" s="206"/>
      <c r="Y33" s="207"/>
      <c r="Z33" s="206"/>
      <c r="AA33" s="207"/>
      <c r="AB33" s="206"/>
      <c r="AC33" s="207"/>
      <c r="AD33" s="206"/>
    </row>
    <row r="34" spans="1:30" s="45" customFormat="1" ht="33" outlineLevel="1" thickBot="1">
      <c r="A34" s="39" t="s">
        <v>474</v>
      </c>
      <c r="B34" s="39" t="s">
        <v>538</v>
      </c>
      <c r="C34" s="55" t="s">
        <v>541</v>
      </c>
      <c r="D34" s="43" t="s">
        <v>542</v>
      </c>
      <c r="E34" s="44"/>
      <c r="F34" s="44"/>
      <c r="G34" s="51"/>
      <c r="H34" s="44"/>
      <c r="I34" s="209"/>
      <c r="J34" s="44"/>
      <c r="K34" s="44"/>
      <c r="L34" s="44"/>
      <c r="M34" s="4" t="s">
        <v>40</v>
      </c>
      <c r="N34" s="187" t="s">
        <v>95</v>
      </c>
      <c r="O34" s="199">
        <v>0</v>
      </c>
      <c r="P34" s="199">
        <v>0</v>
      </c>
      <c r="Q34" s="220"/>
      <c r="R34" s="221"/>
      <c r="S34" s="222"/>
      <c r="T34" s="221"/>
      <c r="U34" s="222"/>
      <c r="V34" s="221"/>
      <c r="W34" s="207"/>
      <c r="X34" s="206"/>
      <c r="Y34" s="207"/>
      <c r="Z34" s="206"/>
      <c r="AA34" s="207"/>
      <c r="AB34" s="206"/>
      <c r="AC34" s="207"/>
      <c r="AD34" s="206"/>
    </row>
    <row r="35" spans="1:30" s="45" customFormat="1" ht="32.1" outlineLevel="1">
      <c r="A35" s="39" t="s">
        <v>474</v>
      </c>
      <c r="B35" s="39" t="s">
        <v>538</v>
      </c>
      <c r="C35" s="55" t="s">
        <v>543</v>
      </c>
      <c r="D35" s="43" t="s">
        <v>544</v>
      </c>
      <c r="E35" s="44"/>
      <c r="F35" s="51"/>
      <c r="G35" s="44"/>
      <c r="H35" s="44"/>
      <c r="I35" s="209"/>
      <c r="J35" s="44"/>
      <c r="K35" s="44"/>
      <c r="L35" s="44"/>
      <c r="M35" s="4" t="s">
        <v>483</v>
      </c>
      <c r="N35" s="187" t="s">
        <v>96</v>
      </c>
      <c r="O35" s="199">
        <v>0</v>
      </c>
      <c r="P35" s="199">
        <v>0</v>
      </c>
      <c r="Q35" s="220"/>
      <c r="R35" s="221"/>
      <c r="S35" s="222"/>
      <c r="T35" s="221"/>
      <c r="U35" s="222"/>
      <c r="V35" s="221"/>
      <c r="W35" s="207"/>
      <c r="X35" s="206"/>
      <c r="Y35" s="207"/>
      <c r="Z35" s="206"/>
      <c r="AA35" s="207"/>
      <c r="AB35" s="206"/>
      <c r="AC35" s="207"/>
      <c r="AD35" s="206"/>
    </row>
    <row r="36" spans="1:30" s="29" customFormat="1" ht="48.95" outlineLevel="1" thickBot="1">
      <c r="A36" s="39" t="s">
        <v>474</v>
      </c>
      <c r="B36" s="39" t="s">
        <v>523</v>
      </c>
      <c r="C36" s="55" t="s">
        <v>545</v>
      </c>
      <c r="D36" s="69" t="s">
        <v>546</v>
      </c>
      <c r="E36" s="53"/>
      <c r="F36" s="53"/>
      <c r="G36" s="48"/>
      <c r="H36" s="48"/>
      <c r="I36" s="200"/>
      <c r="J36" s="4"/>
      <c r="K36" s="4"/>
      <c r="L36" s="4"/>
      <c r="M36" s="4" t="s">
        <v>40</v>
      </c>
      <c r="N36" s="187" t="s">
        <v>97</v>
      </c>
      <c r="O36" s="199">
        <v>0</v>
      </c>
      <c r="P36" s="199">
        <v>0</v>
      </c>
      <c r="Q36" s="216"/>
      <c r="R36" s="217">
        <v>5500</v>
      </c>
      <c r="S36" s="218"/>
      <c r="T36" s="217">
        <v>5500</v>
      </c>
      <c r="U36" s="218"/>
      <c r="V36" s="217">
        <v>55000</v>
      </c>
      <c r="W36" s="46"/>
      <c r="X36" s="47"/>
      <c r="Y36" s="46"/>
      <c r="Z36" s="47"/>
      <c r="AA36" s="46"/>
      <c r="AB36" s="47"/>
      <c r="AC36" s="46"/>
      <c r="AD36" s="47"/>
    </row>
    <row r="37" spans="1:30" s="29" customFormat="1" ht="48" customHeight="1" outlineLevel="1" thickBot="1">
      <c r="A37" s="39" t="s">
        <v>474</v>
      </c>
      <c r="B37" s="39" t="s">
        <v>523</v>
      </c>
      <c r="C37" s="55" t="s">
        <v>547</v>
      </c>
      <c r="D37" s="33" t="s">
        <v>548</v>
      </c>
      <c r="E37" s="53"/>
      <c r="F37" s="48"/>
      <c r="G37" s="48"/>
      <c r="H37" s="48"/>
      <c r="I37" s="203"/>
      <c r="J37" s="4"/>
      <c r="K37" s="4"/>
      <c r="L37" s="4"/>
      <c r="M37" s="4" t="s">
        <v>37</v>
      </c>
      <c r="N37" s="187" t="s">
        <v>98</v>
      </c>
      <c r="O37" s="199">
        <v>47580</v>
      </c>
      <c r="P37" s="199">
        <v>39500</v>
      </c>
      <c r="Q37" s="216">
        <v>50000</v>
      </c>
      <c r="R37" s="217">
        <v>45000</v>
      </c>
      <c r="S37" s="218">
        <v>50000</v>
      </c>
      <c r="T37" s="217">
        <v>45000</v>
      </c>
      <c r="U37" s="218">
        <v>50000</v>
      </c>
      <c r="V37" s="217">
        <v>45000</v>
      </c>
      <c r="W37" s="46"/>
      <c r="X37" s="47"/>
      <c r="Y37" s="46"/>
      <c r="Z37" s="47"/>
      <c r="AA37" s="46"/>
      <c r="AB37" s="47"/>
      <c r="AC37" s="46"/>
      <c r="AD37" s="47"/>
    </row>
    <row r="38" spans="1:30" s="29" customFormat="1" ht="48.95" outlineLevel="1" thickBot="1">
      <c r="A38" s="39" t="s">
        <v>474</v>
      </c>
      <c r="B38" s="39" t="s">
        <v>523</v>
      </c>
      <c r="C38" s="55" t="s">
        <v>549</v>
      </c>
      <c r="D38" s="69" t="s">
        <v>550</v>
      </c>
      <c r="E38" s="48"/>
      <c r="F38" s="48"/>
      <c r="G38" s="48"/>
      <c r="H38" s="48"/>
      <c r="I38" s="204"/>
      <c r="J38" s="4"/>
      <c r="K38" s="4"/>
      <c r="L38" s="4"/>
      <c r="M38" s="4" t="s">
        <v>37</v>
      </c>
      <c r="N38" s="187" t="s">
        <v>99</v>
      </c>
      <c r="O38" s="199">
        <v>14655</v>
      </c>
      <c r="P38" s="199">
        <v>22000</v>
      </c>
      <c r="Q38" s="216">
        <v>17000</v>
      </c>
      <c r="R38" s="217">
        <v>23000</v>
      </c>
      <c r="S38" s="218">
        <v>17000</v>
      </c>
      <c r="T38" s="217">
        <v>23000</v>
      </c>
      <c r="U38" s="218">
        <v>17000</v>
      </c>
      <c r="V38" s="217">
        <v>23000</v>
      </c>
      <c r="W38" s="46"/>
      <c r="X38" s="47"/>
      <c r="Y38" s="46"/>
      <c r="Z38" s="47"/>
      <c r="AA38" s="46"/>
      <c r="AB38" s="47"/>
      <c r="AC38" s="46"/>
      <c r="AD38" s="47"/>
    </row>
    <row r="39" spans="1:30" s="29" customFormat="1" ht="48.95" outlineLevel="1" thickBot="1">
      <c r="A39" s="39" t="s">
        <v>474</v>
      </c>
      <c r="B39" s="39" t="s">
        <v>523</v>
      </c>
      <c r="C39" s="55" t="s">
        <v>551</v>
      </c>
      <c r="D39" s="69" t="s">
        <v>552</v>
      </c>
      <c r="E39" s="48"/>
      <c r="F39" s="48"/>
      <c r="G39" s="48"/>
      <c r="H39" s="48"/>
      <c r="I39" s="204"/>
      <c r="J39" s="4"/>
      <c r="K39" s="4"/>
      <c r="L39" s="4"/>
      <c r="M39" s="4" t="s">
        <v>37</v>
      </c>
      <c r="N39" s="187" t="s">
        <v>100</v>
      </c>
      <c r="O39" s="199">
        <v>13715</v>
      </c>
      <c r="P39" s="199">
        <v>16875</v>
      </c>
      <c r="Q39" s="216">
        <v>15000</v>
      </c>
      <c r="R39" s="217">
        <v>20000</v>
      </c>
      <c r="S39" s="218">
        <v>15000</v>
      </c>
      <c r="T39" s="217">
        <v>20000</v>
      </c>
      <c r="U39" s="218">
        <v>15000</v>
      </c>
      <c r="V39" s="217">
        <v>20000</v>
      </c>
      <c r="W39" s="46"/>
      <c r="X39" s="47"/>
      <c r="Y39" s="46"/>
      <c r="Z39" s="47"/>
      <c r="AA39" s="46"/>
      <c r="AB39" s="47"/>
      <c r="AC39" s="46"/>
      <c r="AD39" s="47"/>
    </row>
    <row r="40" spans="1:30" s="29" customFormat="1" ht="48.95" outlineLevel="1" thickBot="1">
      <c r="A40" s="39" t="s">
        <v>474</v>
      </c>
      <c r="B40" s="39" t="s">
        <v>523</v>
      </c>
      <c r="C40" s="55" t="s">
        <v>553</v>
      </c>
      <c r="D40" s="69" t="s">
        <v>554</v>
      </c>
      <c r="E40" s="48"/>
      <c r="F40" s="48"/>
      <c r="G40" s="48"/>
      <c r="H40" s="48"/>
      <c r="I40" s="204"/>
      <c r="J40" s="4"/>
      <c r="K40" s="4"/>
      <c r="L40" s="4"/>
      <c r="M40" s="4" t="s">
        <v>37</v>
      </c>
      <c r="N40" s="187" t="s">
        <v>101</v>
      </c>
      <c r="O40" s="199">
        <v>6620</v>
      </c>
      <c r="P40" s="199">
        <v>5000</v>
      </c>
      <c r="Q40" s="216">
        <v>6700</v>
      </c>
      <c r="R40" s="217">
        <v>10000</v>
      </c>
      <c r="S40" s="218">
        <v>6700</v>
      </c>
      <c r="T40" s="217">
        <v>10000</v>
      </c>
      <c r="U40" s="218">
        <v>6700</v>
      </c>
      <c r="V40" s="217">
        <v>10000</v>
      </c>
      <c r="W40" s="46"/>
      <c r="X40" s="47"/>
      <c r="Y40" s="46"/>
      <c r="Z40" s="47"/>
      <c r="AA40" s="46"/>
      <c r="AB40" s="47"/>
      <c r="AC40" s="46"/>
      <c r="AD40" s="47"/>
    </row>
    <row r="41" spans="1:30" s="29" customFormat="1" ht="32.1" outlineLevel="1">
      <c r="A41" s="39" t="s">
        <v>474</v>
      </c>
      <c r="B41" s="39" t="s">
        <v>523</v>
      </c>
      <c r="C41" s="55" t="s">
        <v>555</v>
      </c>
      <c r="D41" s="69" t="s">
        <v>556</v>
      </c>
      <c r="E41" s="48"/>
      <c r="F41" s="48"/>
      <c r="G41" s="48"/>
      <c r="H41" s="48"/>
      <c r="I41" s="204"/>
      <c r="J41" s="4"/>
      <c r="K41" s="4"/>
      <c r="L41" s="4"/>
      <c r="M41" s="4" t="s">
        <v>483</v>
      </c>
      <c r="N41" s="187" t="s">
        <v>102</v>
      </c>
      <c r="O41" s="199">
        <v>46850</v>
      </c>
      <c r="P41" s="199">
        <v>60000</v>
      </c>
      <c r="Q41" s="216">
        <v>50000</v>
      </c>
      <c r="R41" s="217">
        <v>65000</v>
      </c>
      <c r="S41" s="218">
        <v>50000</v>
      </c>
      <c r="T41" s="217">
        <v>65000</v>
      </c>
      <c r="U41" s="218">
        <v>50000</v>
      </c>
      <c r="V41" s="217">
        <v>65000</v>
      </c>
      <c r="W41" s="46"/>
      <c r="X41" s="47"/>
      <c r="Y41" s="46"/>
      <c r="Z41" s="47"/>
      <c r="AA41" s="46"/>
      <c r="AB41" s="47"/>
      <c r="AC41" s="46"/>
      <c r="AD41" s="47"/>
    </row>
    <row r="42" spans="1:30" s="29" customFormat="1" ht="48" outlineLevel="1">
      <c r="A42" s="39" t="s">
        <v>474</v>
      </c>
      <c r="B42" s="39" t="s">
        <v>523</v>
      </c>
      <c r="C42" s="55" t="s">
        <v>557</v>
      </c>
      <c r="D42" s="69" t="s">
        <v>558</v>
      </c>
      <c r="E42" s="48"/>
      <c r="F42" s="48"/>
      <c r="G42" s="48"/>
      <c r="H42" s="48"/>
      <c r="I42" s="204"/>
      <c r="J42" s="4"/>
      <c r="K42" s="4"/>
      <c r="L42" s="4"/>
      <c r="M42" s="4" t="s">
        <v>483</v>
      </c>
      <c r="N42" s="187" t="s">
        <v>103</v>
      </c>
      <c r="O42" s="199">
        <v>7870</v>
      </c>
      <c r="P42" s="199">
        <v>20000</v>
      </c>
      <c r="Q42" s="216">
        <v>7900</v>
      </c>
      <c r="R42" s="217">
        <v>20000</v>
      </c>
      <c r="S42" s="218">
        <v>7900</v>
      </c>
      <c r="T42" s="217">
        <v>20000</v>
      </c>
      <c r="U42" s="218">
        <v>7900</v>
      </c>
      <c r="V42" s="217">
        <v>20000</v>
      </c>
      <c r="W42" s="46"/>
      <c r="X42" s="47"/>
      <c r="Y42" s="46"/>
      <c r="Z42" s="47"/>
      <c r="AA42" s="46"/>
      <c r="AB42" s="47"/>
      <c r="AC42" s="46"/>
      <c r="AD42" s="47"/>
    </row>
    <row r="43" spans="1:30" s="29" customFormat="1" ht="48" outlineLevel="1">
      <c r="A43" s="39" t="s">
        <v>474</v>
      </c>
      <c r="B43" s="39" t="s">
        <v>523</v>
      </c>
      <c r="C43" s="55" t="s">
        <v>559</v>
      </c>
      <c r="D43" s="69" t="s">
        <v>560</v>
      </c>
      <c r="E43" s="48"/>
      <c r="F43" s="48"/>
      <c r="G43" s="48"/>
      <c r="H43" s="48"/>
      <c r="I43" s="204"/>
      <c r="J43" s="4"/>
      <c r="K43" s="4"/>
      <c r="L43" s="4"/>
      <c r="M43" s="4" t="s">
        <v>483</v>
      </c>
      <c r="N43" s="187" t="s">
        <v>104</v>
      </c>
      <c r="O43" s="199">
        <v>0</v>
      </c>
      <c r="P43" s="199">
        <v>0</v>
      </c>
      <c r="Q43" s="216">
        <v>7900</v>
      </c>
      <c r="R43" s="217">
        <v>15000</v>
      </c>
      <c r="S43" s="218">
        <v>7900</v>
      </c>
      <c r="T43" s="217">
        <v>15000</v>
      </c>
      <c r="U43" s="218">
        <v>79000</v>
      </c>
      <c r="V43" s="217">
        <v>15000</v>
      </c>
      <c r="W43" s="46"/>
      <c r="X43" s="47"/>
      <c r="Y43" s="46"/>
      <c r="Z43" s="47"/>
      <c r="AA43" s="46"/>
      <c r="AB43" s="47"/>
      <c r="AC43" s="46"/>
      <c r="AD43" s="47"/>
    </row>
    <row r="44" spans="1:30" s="45" customFormat="1" ht="35.25" customHeight="1" outlineLevel="1" thickBot="1">
      <c r="A44" s="39" t="s">
        <v>474</v>
      </c>
      <c r="B44" s="39" t="s">
        <v>538</v>
      </c>
      <c r="C44" s="55" t="s">
        <v>561</v>
      </c>
      <c r="D44" s="43" t="s">
        <v>562</v>
      </c>
      <c r="E44" s="44"/>
      <c r="F44" s="51"/>
      <c r="G44" s="52"/>
      <c r="H44" s="52"/>
      <c r="I44" s="205"/>
      <c r="J44" s="44"/>
      <c r="K44" s="44"/>
      <c r="L44" s="44"/>
      <c r="M44" s="4" t="s">
        <v>42</v>
      </c>
      <c r="N44" s="187" t="s">
        <v>105</v>
      </c>
      <c r="O44" s="199">
        <v>0</v>
      </c>
      <c r="P44" s="199">
        <v>0</v>
      </c>
      <c r="Q44" s="220"/>
      <c r="R44" s="221"/>
      <c r="S44" s="222"/>
      <c r="T44" s="221"/>
      <c r="U44" s="222"/>
      <c r="V44" s="221"/>
      <c r="W44" s="207"/>
      <c r="X44" s="206"/>
      <c r="Y44" s="207"/>
      <c r="Z44" s="206"/>
      <c r="AA44" s="207"/>
      <c r="AB44" s="206"/>
      <c r="AC44" s="207"/>
      <c r="AD44" s="206"/>
    </row>
    <row r="45" spans="1:30" s="29" customFormat="1" ht="48.75" customHeight="1" outlineLevel="1" thickBot="1">
      <c r="A45" s="39" t="s">
        <v>474</v>
      </c>
      <c r="B45" s="39" t="s">
        <v>523</v>
      </c>
      <c r="C45" s="55" t="s">
        <v>563</v>
      </c>
      <c r="D45" s="69" t="s">
        <v>564</v>
      </c>
      <c r="E45" s="48"/>
      <c r="F45" s="48"/>
      <c r="G45" s="48"/>
      <c r="H45" s="53"/>
      <c r="I45" s="200"/>
      <c r="J45" s="4"/>
      <c r="K45" s="4"/>
      <c r="L45" s="4"/>
      <c r="M45" s="4" t="s">
        <v>31</v>
      </c>
      <c r="N45" s="187" t="s">
        <v>106</v>
      </c>
      <c r="O45" s="199">
        <v>7500</v>
      </c>
      <c r="P45" s="199">
        <v>0</v>
      </c>
      <c r="Q45" s="216">
        <v>8000</v>
      </c>
      <c r="R45" s="217"/>
      <c r="S45" s="218">
        <v>8500</v>
      </c>
      <c r="T45" s="217"/>
      <c r="U45" s="218">
        <v>9000</v>
      </c>
      <c r="V45" s="217"/>
      <c r="W45" s="46"/>
      <c r="X45" s="47"/>
      <c r="Y45" s="46"/>
      <c r="Z45" s="47"/>
      <c r="AA45" s="46"/>
      <c r="AB45" s="47"/>
      <c r="AC45" s="46"/>
      <c r="AD45" s="47"/>
    </row>
    <row r="46" spans="1:30" s="29" customFormat="1" ht="30.75" customHeight="1" outlineLevel="1" thickBot="1">
      <c r="A46" s="39" t="s">
        <v>474</v>
      </c>
      <c r="B46" s="39" t="s">
        <v>523</v>
      </c>
      <c r="C46" s="55" t="s">
        <v>565</v>
      </c>
      <c r="D46" s="43" t="s">
        <v>566</v>
      </c>
      <c r="E46" s="48"/>
      <c r="F46" s="48"/>
      <c r="G46" s="48"/>
      <c r="H46" s="48"/>
      <c r="I46" s="204"/>
      <c r="J46" s="4"/>
      <c r="K46" s="4"/>
      <c r="L46" s="4"/>
      <c r="M46" s="4" t="s">
        <v>40</v>
      </c>
      <c r="N46" s="187" t="s">
        <v>107</v>
      </c>
      <c r="O46" s="199">
        <v>0</v>
      </c>
      <c r="P46" s="199">
        <v>0</v>
      </c>
      <c r="Q46" s="216"/>
      <c r="R46" s="217"/>
      <c r="S46" s="218"/>
      <c r="T46" s="217">
        <v>5000</v>
      </c>
      <c r="U46" s="218"/>
      <c r="V46" s="217">
        <v>5000</v>
      </c>
      <c r="W46" s="46"/>
      <c r="X46" s="47"/>
      <c r="Y46" s="46"/>
      <c r="Z46" s="47"/>
      <c r="AA46" s="46"/>
      <c r="AB46" s="47"/>
      <c r="AC46" s="46"/>
      <c r="AD46" s="47"/>
    </row>
    <row r="47" spans="1:30" s="29" customFormat="1" ht="17.100000000000001" outlineLevel="1" thickBot="1">
      <c r="A47" s="39" t="s">
        <v>474</v>
      </c>
      <c r="B47" s="39" t="s">
        <v>523</v>
      </c>
      <c r="C47" s="55" t="s">
        <v>567</v>
      </c>
      <c r="D47" s="43" t="s">
        <v>568</v>
      </c>
      <c r="E47" s="53"/>
      <c r="F47" s="53"/>
      <c r="G47" s="48"/>
      <c r="H47" s="48"/>
      <c r="I47" s="204"/>
      <c r="J47" s="4"/>
      <c r="K47" s="4"/>
      <c r="L47" s="4"/>
      <c r="M47" s="4" t="s">
        <v>40</v>
      </c>
      <c r="N47" s="187" t="s">
        <v>108</v>
      </c>
      <c r="O47" s="199">
        <v>0</v>
      </c>
      <c r="P47" s="199">
        <v>0</v>
      </c>
      <c r="Q47" s="216"/>
      <c r="R47" s="217"/>
      <c r="S47" s="218">
        <v>7900</v>
      </c>
      <c r="T47" s="217">
        <v>15000</v>
      </c>
      <c r="U47" s="218">
        <v>7900</v>
      </c>
      <c r="V47" s="217">
        <v>15000</v>
      </c>
      <c r="W47" s="46"/>
      <c r="X47" s="47"/>
      <c r="Y47" s="46"/>
      <c r="Z47" s="47"/>
      <c r="AA47" s="46"/>
      <c r="AB47" s="47"/>
      <c r="AC47" s="46"/>
      <c r="AD47" s="47"/>
    </row>
    <row r="48" spans="1:30" s="29" customFormat="1" ht="48.95" outlineLevel="1" thickBot="1">
      <c r="A48" s="39" t="s">
        <v>474</v>
      </c>
      <c r="B48" s="39" t="s">
        <v>523</v>
      </c>
      <c r="C48" s="55" t="s">
        <v>569</v>
      </c>
      <c r="D48" s="43" t="s">
        <v>570</v>
      </c>
      <c r="E48" s="48"/>
      <c r="F48" s="48"/>
      <c r="G48" s="48"/>
      <c r="H48" s="48"/>
      <c r="I48" s="204"/>
      <c r="J48" s="4"/>
      <c r="K48" s="4"/>
      <c r="L48" s="4"/>
      <c r="M48" s="4" t="s">
        <v>42</v>
      </c>
      <c r="N48" s="187" t="s">
        <v>109</v>
      </c>
      <c r="O48" s="199">
        <v>0</v>
      </c>
      <c r="P48" s="199">
        <v>0</v>
      </c>
      <c r="Q48" s="216"/>
      <c r="R48" s="217"/>
      <c r="S48" s="218"/>
      <c r="T48" s="217"/>
      <c r="U48" s="218"/>
      <c r="V48" s="217"/>
      <c r="W48" s="46"/>
      <c r="X48" s="47"/>
      <c r="Y48" s="46"/>
      <c r="Z48" s="47"/>
      <c r="AA48" s="46"/>
      <c r="AB48" s="47"/>
      <c r="AC48" s="46"/>
      <c r="AD48" s="47"/>
    </row>
    <row r="49" spans="1:30" s="29" customFormat="1" ht="17.100000000000001" outlineLevel="1" thickBot="1">
      <c r="A49" s="39" t="s">
        <v>474</v>
      </c>
      <c r="B49" s="39" t="s">
        <v>523</v>
      </c>
      <c r="C49" s="55" t="s">
        <v>571</v>
      </c>
      <c r="D49" s="43" t="s">
        <v>572</v>
      </c>
      <c r="E49" s="48"/>
      <c r="F49" s="48"/>
      <c r="G49" s="48"/>
      <c r="H49" s="4"/>
      <c r="I49" s="204"/>
      <c r="J49" s="4"/>
      <c r="K49" s="4"/>
      <c r="L49" s="4"/>
      <c r="M49" s="4" t="s">
        <v>31</v>
      </c>
      <c r="N49" s="187" t="s">
        <v>110</v>
      </c>
      <c r="O49" s="199">
        <v>0</v>
      </c>
      <c r="P49" s="199">
        <v>0</v>
      </c>
      <c r="Q49" s="216"/>
      <c r="R49" s="217"/>
      <c r="S49" s="218"/>
      <c r="T49" s="217"/>
      <c r="U49" s="218"/>
      <c r="V49" s="217"/>
      <c r="W49" s="46"/>
      <c r="X49" s="47"/>
      <c r="Y49" s="46"/>
      <c r="Z49" s="47"/>
      <c r="AA49" s="46"/>
      <c r="AB49" s="47"/>
      <c r="AC49" s="46"/>
      <c r="AD49" s="47"/>
    </row>
    <row r="50" spans="1:30" s="29" customFormat="1" ht="17.100000000000001" outlineLevel="1" thickBot="1">
      <c r="A50" s="39" t="s">
        <v>474</v>
      </c>
      <c r="B50" s="39" t="s">
        <v>523</v>
      </c>
      <c r="C50" s="55" t="s">
        <v>573</v>
      </c>
      <c r="D50" s="41" t="s">
        <v>574</v>
      </c>
      <c r="E50" s="4"/>
      <c r="F50" s="4"/>
      <c r="G50" s="48"/>
      <c r="H50" s="4"/>
      <c r="I50" s="204"/>
      <c r="J50" s="4"/>
      <c r="K50" s="4"/>
      <c r="L50" s="4"/>
      <c r="M50" s="4" t="s">
        <v>31</v>
      </c>
      <c r="N50" s="187" t="s">
        <v>111</v>
      </c>
      <c r="O50" s="199">
        <v>0</v>
      </c>
      <c r="P50" s="199">
        <v>0</v>
      </c>
      <c r="Q50" s="216"/>
      <c r="R50" s="217">
        <v>1000</v>
      </c>
      <c r="S50" s="218"/>
      <c r="T50" s="217">
        <v>1200</v>
      </c>
      <c r="U50" s="218"/>
      <c r="V50" s="217">
        <v>1300</v>
      </c>
      <c r="W50" s="46"/>
      <c r="X50" s="47"/>
      <c r="Y50" s="46"/>
      <c r="Z50" s="47"/>
      <c r="AA50" s="46"/>
      <c r="AB50" s="47"/>
      <c r="AC50" s="46"/>
      <c r="AD50" s="47"/>
    </row>
    <row r="51" spans="1:30" s="29" customFormat="1" ht="20.25" customHeight="1" outlineLevel="1" thickBot="1">
      <c r="A51" s="39" t="s">
        <v>474</v>
      </c>
      <c r="B51" s="39" t="s">
        <v>523</v>
      </c>
      <c r="C51" s="55" t="s">
        <v>575</v>
      </c>
      <c r="D51" s="33" t="s">
        <v>576</v>
      </c>
      <c r="E51" s="48"/>
      <c r="F51" s="48"/>
      <c r="G51" s="48"/>
      <c r="H51" s="48"/>
      <c r="I51" s="203"/>
      <c r="J51" s="4"/>
      <c r="K51" s="4"/>
      <c r="L51" s="4"/>
      <c r="M51" s="4" t="s">
        <v>31</v>
      </c>
      <c r="N51" s="187" t="s">
        <v>112</v>
      </c>
      <c r="O51" s="199">
        <v>0</v>
      </c>
      <c r="P51" s="199">
        <v>0</v>
      </c>
      <c r="Q51" s="216"/>
      <c r="R51" s="217"/>
      <c r="S51" s="218"/>
      <c r="T51" s="217"/>
      <c r="U51" s="218"/>
      <c r="V51" s="217"/>
      <c r="W51" s="46"/>
      <c r="X51" s="47"/>
      <c r="Y51" s="46"/>
      <c r="Z51" s="47"/>
      <c r="AA51" s="46"/>
      <c r="AB51" s="47"/>
      <c r="AC51" s="46"/>
      <c r="AD51" s="47"/>
    </row>
    <row r="52" spans="1:30" s="29" customFormat="1" ht="30.75" customHeight="1" outlineLevel="1" thickBot="1">
      <c r="A52" s="39" t="s">
        <v>474</v>
      </c>
      <c r="B52" s="39" t="s">
        <v>523</v>
      </c>
      <c r="C52" s="55" t="s">
        <v>577</v>
      </c>
      <c r="D52" s="41" t="s">
        <v>578</v>
      </c>
      <c r="E52" s="48"/>
      <c r="F52" s="48"/>
      <c r="G52" s="48"/>
      <c r="H52" s="48"/>
      <c r="I52" s="204"/>
      <c r="J52" s="4"/>
      <c r="K52" s="4"/>
      <c r="L52" s="4"/>
      <c r="M52" s="4" t="s">
        <v>31</v>
      </c>
      <c r="N52" s="187" t="s">
        <v>113</v>
      </c>
      <c r="O52" s="199">
        <v>9530</v>
      </c>
      <c r="P52" s="199">
        <v>10000</v>
      </c>
      <c r="Q52" s="216">
        <v>10000</v>
      </c>
      <c r="R52" s="217">
        <v>12000</v>
      </c>
      <c r="S52" s="218">
        <v>10000</v>
      </c>
      <c r="T52" s="217">
        <v>12000</v>
      </c>
      <c r="U52" s="218">
        <v>10000</v>
      </c>
      <c r="V52" s="217">
        <v>12000</v>
      </c>
      <c r="W52" s="46"/>
      <c r="X52" s="47"/>
      <c r="Y52" s="46"/>
      <c r="Z52" s="47"/>
      <c r="AA52" s="46"/>
      <c r="AB52" s="47"/>
      <c r="AC52" s="46"/>
      <c r="AD52" s="47"/>
    </row>
    <row r="53" spans="1:30" ht="33" thickBot="1">
      <c r="A53" s="39" t="s">
        <v>474</v>
      </c>
      <c r="B53" s="39" t="s">
        <v>523</v>
      </c>
      <c r="C53" s="55" t="s">
        <v>579</v>
      </c>
      <c r="D53" s="5" t="s">
        <v>580</v>
      </c>
      <c r="E53" s="5"/>
      <c r="F53" s="5"/>
      <c r="G53" s="59"/>
      <c r="H53" s="59"/>
      <c r="I53" s="5"/>
      <c r="J53" s="5"/>
      <c r="K53" s="5"/>
      <c r="L53" s="5"/>
      <c r="M53" s="5" t="s">
        <v>42</v>
      </c>
      <c r="N53" s="187" t="s">
        <v>114</v>
      </c>
      <c r="O53" s="199">
        <v>0</v>
      </c>
      <c r="P53" s="199">
        <v>0</v>
      </c>
      <c r="Q53" s="223"/>
      <c r="R53" s="224"/>
      <c r="S53" s="225"/>
      <c r="T53" s="224"/>
      <c r="U53" s="225"/>
      <c r="V53" s="224"/>
      <c r="W53" s="211"/>
      <c r="X53" s="210"/>
      <c r="Y53" s="211"/>
      <c r="Z53" s="210"/>
      <c r="AA53" s="211"/>
      <c r="AB53" s="210"/>
      <c r="AC53" s="211"/>
      <c r="AD53" s="210"/>
    </row>
    <row r="54" spans="1:30" s="29" customFormat="1" ht="48.95" outlineLevel="1" thickBot="1">
      <c r="A54" s="39" t="s">
        <v>474</v>
      </c>
      <c r="B54" s="39" t="s">
        <v>523</v>
      </c>
      <c r="C54" s="55" t="s">
        <v>581</v>
      </c>
      <c r="D54" s="41" t="s">
        <v>582</v>
      </c>
      <c r="E54" s="4"/>
      <c r="F54" s="4"/>
      <c r="G54" s="48"/>
      <c r="H54" s="48"/>
      <c r="I54" s="204"/>
      <c r="J54" s="4"/>
      <c r="K54" s="4"/>
      <c r="L54" s="4"/>
      <c r="M54" s="4" t="s">
        <v>42</v>
      </c>
      <c r="N54" s="187" t="s">
        <v>115</v>
      </c>
      <c r="O54" s="199">
        <v>0</v>
      </c>
      <c r="P54" s="199">
        <v>0</v>
      </c>
      <c r="Q54" s="216">
        <v>10000</v>
      </c>
      <c r="R54" s="217">
        <v>10000</v>
      </c>
      <c r="S54" s="218">
        <v>10000</v>
      </c>
      <c r="T54" s="217">
        <v>10000</v>
      </c>
      <c r="U54" s="218">
        <v>10000</v>
      </c>
      <c r="V54" s="217">
        <v>10000</v>
      </c>
      <c r="W54" s="46"/>
      <c r="X54" s="47"/>
      <c r="Y54" s="46"/>
      <c r="Z54" s="47"/>
      <c r="AA54" s="46"/>
      <c r="AB54" s="47"/>
      <c r="AC54" s="46"/>
      <c r="AD54" s="47"/>
    </row>
    <row r="55" spans="1:30" s="29" customFormat="1" ht="21" customHeight="1" outlineLevel="1" thickBot="1">
      <c r="A55" s="39" t="s">
        <v>474</v>
      </c>
      <c r="B55" s="39" t="s">
        <v>523</v>
      </c>
      <c r="C55" s="55" t="s">
        <v>583</v>
      </c>
      <c r="D55" s="43" t="s">
        <v>584</v>
      </c>
      <c r="E55" s="48"/>
      <c r="F55" s="48"/>
      <c r="G55" s="48"/>
      <c r="H55" s="48"/>
      <c r="I55" s="204"/>
      <c r="J55" s="4"/>
      <c r="K55" s="4"/>
      <c r="L55" s="4"/>
      <c r="M55" s="4" t="s">
        <v>42</v>
      </c>
      <c r="N55" s="187" t="s">
        <v>116</v>
      </c>
      <c r="O55" s="199">
        <v>0</v>
      </c>
      <c r="P55" s="199">
        <v>0</v>
      </c>
      <c r="Q55" s="216"/>
      <c r="R55" s="217"/>
      <c r="S55" s="218"/>
      <c r="T55" s="217"/>
      <c r="U55" s="218"/>
      <c r="V55" s="217"/>
      <c r="W55" s="46"/>
      <c r="X55" s="47"/>
      <c r="Y55" s="46"/>
      <c r="Z55" s="47"/>
      <c r="AA55" s="46"/>
      <c r="AB55" s="47"/>
      <c r="AC55" s="46"/>
      <c r="AD55" s="47"/>
    </row>
    <row r="56" spans="1:30" s="45" customFormat="1" ht="17.100000000000001" thickBot="1">
      <c r="A56" s="39" t="s">
        <v>474</v>
      </c>
      <c r="B56" s="39" t="s">
        <v>523</v>
      </c>
      <c r="C56" s="55" t="s">
        <v>585</v>
      </c>
      <c r="D56" s="41" t="s">
        <v>586</v>
      </c>
      <c r="E56" s="167"/>
      <c r="F56" s="167"/>
      <c r="G56" s="169"/>
      <c r="H56" s="168"/>
      <c r="I56" s="209"/>
      <c r="J56" s="44"/>
      <c r="K56" s="44"/>
      <c r="L56" s="44"/>
      <c r="M56" s="4" t="s">
        <v>514</v>
      </c>
      <c r="N56" s="187" t="s">
        <v>117</v>
      </c>
      <c r="O56" s="199">
        <v>0</v>
      </c>
      <c r="P56" s="199">
        <v>0</v>
      </c>
      <c r="Q56" s="220"/>
      <c r="R56" s="221"/>
      <c r="S56" s="222"/>
      <c r="T56" s="221"/>
      <c r="U56" s="222"/>
      <c r="V56" s="221"/>
      <c r="W56" s="207"/>
      <c r="X56" s="206"/>
      <c r="Y56" s="207"/>
      <c r="Z56" s="206"/>
      <c r="AA56" s="207"/>
      <c r="AB56" s="206"/>
      <c r="AC56" s="207"/>
      <c r="AD56" s="206"/>
    </row>
    <row r="57" spans="1:30" s="45" customFormat="1" ht="15.95">
      <c r="A57" s="39" t="s">
        <v>474</v>
      </c>
      <c r="B57" s="39" t="s">
        <v>523</v>
      </c>
      <c r="C57" s="55" t="s">
        <v>587</v>
      </c>
      <c r="D57" s="41" t="s">
        <v>588</v>
      </c>
      <c r="E57" s="167"/>
      <c r="F57" s="167"/>
      <c r="G57" s="169"/>
      <c r="H57" s="168"/>
      <c r="I57" s="209"/>
      <c r="J57" s="44"/>
      <c r="K57" s="44"/>
      <c r="L57" s="44"/>
      <c r="M57" s="4" t="s">
        <v>483</v>
      </c>
      <c r="N57" s="187" t="s">
        <v>118</v>
      </c>
      <c r="O57" s="199">
        <v>1500</v>
      </c>
      <c r="P57" s="199">
        <v>1480</v>
      </c>
      <c r="Q57" s="226">
        <v>1500</v>
      </c>
      <c r="R57" s="227">
        <v>1600</v>
      </c>
      <c r="S57" s="228">
        <v>1500</v>
      </c>
      <c r="T57" s="227">
        <v>1600</v>
      </c>
      <c r="U57" s="228">
        <v>1500</v>
      </c>
      <c r="V57" s="227">
        <v>1600</v>
      </c>
      <c r="W57" s="207"/>
      <c r="X57" s="206"/>
      <c r="Y57" s="207"/>
      <c r="Z57" s="206"/>
      <c r="AA57" s="207"/>
      <c r="AB57" s="206"/>
      <c r="AC57" s="207"/>
      <c r="AD57" s="206"/>
    </row>
    <row r="58" spans="1:30" ht="44.25" customHeight="1" thickBot="1">
      <c r="A58" s="193" t="s">
        <v>474</v>
      </c>
      <c r="B58" s="38" t="s">
        <v>589</v>
      </c>
      <c r="C58" s="194"/>
      <c r="D58" s="284" t="s">
        <v>590</v>
      </c>
      <c r="E58" s="284"/>
      <c r="F58" s="284"/>
      <c r="G58" s="284"/>
      <c r="H58" s="284"/>
      <c r="I58" s="201" t="s">
        <v>478</v>
      </c>
      <c r="J58" s="4"/>
      <c r="K58" s="4"/>
      <c r="L58" s="4"/>
      <c r="M58" s="70" t="s">
        <v>527</v>
      </c>
      <c r="N58" s="165"/>
      <c r="O58" s="219">
        <f>SUM(O59:O71)</f>
        <v>9750</v>
      </c>
      <c r="P58" s="219">
        <f>SUM(P59:P71)</f>
        <v>1800</v>
      </c>
      <c r="Q58" s="219">
        <f t="shared" ref="Q58:V58" si="4">SUM(Q59:Q71)</f>
        <v>10150</v>
      </c>
      <c r="R58" s="219">
        <f t="shared" si="4"/>
        <v>1800</v>
      </c>
      <c r="S58" s="219">
        <f t="shared" si="4"/>
        <v>10550</v>
      </c>
      <c r="T58" s="219">
        <f t="shared" si="4"/>
        <v>1800</v>
      </c>
      <c r="U58" s="219">
        <f t="shared" si="4"/>
        <v>10850</v>
      </c>
      <c r="V58" s="219">
        <f t="shared" si="4"/>
        <v>1800</v>
      </c>
      <c r="W58" s="196"/>
      <c r="X58" s="197"/>
      <c r="Y58" s="196"/>
      <c r="Z58" s="197"/>
      <c r="AA58" s="196"/>
      <c r="AB58" s="197"/>
      <c r="AC58" s="196"/>
      <c r="AD58" s="197"/>
    </row>
    <row r="59" spans="1:30" s="29" customFormat="1" ht="33" outlineLevel="1" thickBot="1">
      <c r="A59" s="39" t="s">
        <v>474</v>
      </c>
      <c r="B59" s="39" t="s">
        <v>589</v>
      </c>
      <c r="C59" s="55" t="s">
        <v>591</v>
      </c>
      <c r="D59" s="41" t="s">
        <v>592</v>
      </c>
      <c r="E59" s="48"/>
      <c r="F59" s="48"/>
      <c r="G59" s="48"/>
      <c r="H59" s="48"/>
      <c r="I59" s="200"/>
      <c r="J59" s="4"/>
      <c r="K59" s="4"/>
      <c r="L59" s="4"/>
      <c r="M59" s="4" t="s">
        <v>527</v>
      </c>
      <c r="N59" s="187" t="s">
        <v>120</v>
      </c>
      <c r="O59" s="199">
        <v>1400</v>
      </c>
      <c r="P59" s="199">
        <v>1800</v>
      </c>
      <c r="Q59" s="216">
        <v>1400</v>
      </c>
      <c r="R59" s="217">
        <v>1800</v>
      </c>
      <c r="S59" s="218">
        <v>1400</v>
      </c>
      <c r="T59" s="217">
        <v>1800</v>
      </c>
      <c r="U59" s="218">
        <v>1400</v>
      </c>
      <c r="V59" s="217">
        <v>1800</v>
      </c>
      <c r="W59" s="46"/>
      <c r="X59" s="47"/>
      <c r="Y59" s="46"/>
      <c r="Z59" s="47"/>
      <c r="AA59" s="46"/>
      <c r="AB59" s="47"/>
      <c r="AC59" s="46"/>
      <c r="AD59" s="47"/>
    </row>
    <row r="60" spans="1:30" s="29" customFormat="1" ht="17.100000000000001" outlineLevel="1" thickBot="1">
      <c r="A60" s="39" t="s">
        <v>474</v>
      </c>
      <c r="B60" s="39" t="s">
        <v>589</v>
      </c>
      <c r="C60" s="55" t="s">
        <v>593</v>
      </c>
      <c r="D60" s="41" t="s">
        <v>594</v>
      </c>
      <c r="E60" s="48"/>
      <c r="F60" s="48"/>
      <c r="G60" s="48"/>
      <c r="H60" s="4"/>
      <c r="I60" s="200"/>
      <c r="J60" s="4"/>
      <c r="K60" s="4"/>
      <c r="L60" s="4"/>
      <c r="M60" s="4" t="s">
        <v>527</v>
      </c>
      <c r="N60" s="187" t="s">
        <v>121</v>
      </c>
      <c r="O60" s="199">
        <v>0</v>
      </c>
      <c r="P60" s="199">
        <v>0</v>
      </c>
      <c r="Q60" s="216"/>
      <c r="R60" s="217"/>
      <c r="S60" s="218"/>
      <c r="T60" s="217"/>
      <c r="U60" s="218"/>
      <c r="V60" s="217"/>
      <c r="W60" s="46"/>
      <c r="X60" s="47"/>
      <c r="Y60" s="46"/>
      <c r="Z60" s="47"/>
      <c r="AA60" s="46"/>
      <c r="AB60" s="47"/>
      <c r="AC60" s="46"/>
      <c r="AD60" s="47"/>
    </row>
    <row r="61" spans="1:30" s="29" customFormat="1" ht="45.75" customHeight="1" outlineLevel="1" thickBot="1">
      <c r="A61" s="39" t="s">
        <v>474</v>
      </c>
      <c r="B61" s="39" t="s">
        <v>589</v>
      </c>
      <c r="C61" s="55" t="s">
        <v>595</v>
      </c>
      <c r="D61" s="41" t="s">
        <v>596</v>
      </c>
      <c r="E61" s="48"/>
      <c r="F61" s="4"/>
      <c r="G61" s="48"/>
      <c r="H61" s="42"/>
      <c r="I61" s="200"/>
      <c r="J61" s="4"/>
      <c r="K61" s="4"/>
      <c r="L61" s="4"/>
      <c r="M61" s="4" t="s">
        <v>514</v>
      </c>
      <c r="N61" s="187" t="s">
        <v>122</v>
      </c>
      <c r="O61" s="199">
        <v>0</v>
      </c>
      <c r="P61" s="199">
        <v>0</v>
      </c>
      <c r="Q61" s="216"/>
      <c r="R61" s="217"/>
      <c r="S61" s="218"/>
      <c r="T61" s="217"/>
      <c r="U61" s="218"/>
      <c r="V61" s="217"/>
      <c r="W61" s="46"/>
      <c r="X61" s="47"/>
      <c r="Y61" s="46"/>
      <c r="Z61" s="47"/>
      <c r="AA61" s="46"/>
      <c r="AB61" s="47"/>
      <c r="AC61" s="46"/>
      <c r="AD61" s="47"/>
    </row>
    <row r="62" spans="1:30" s="29" customFormat="1" ht="33" outlineLevel="1" thickBot="1">
      <c r="A62" s="39" t="s">
        <v>474</v>
      </c>
      <c r="B62" s="39" t="s">
        <v>589</v>
      </c>
      <c r="C62" s="55" t="s">
        <v>597</v>
      </c>
      <c r="D62" s="41" t="s">
        <v>598</v>
      </c>
      <c r="E62" s="48"/>
      <c r="F62" s="48"/>
      <c r="G62" s="48"/>
      <c r="H62" s="48"/>
      <c r="I62" s="200"/>
      <c r="J62" s="4"/>
      <c r="K62" s="4"/>
      <c r="L62" s="4"/>
      <c r="M62" s="4" t="s">
        <v>527</v>
      </c>
      <c r="N62" s="187" t="s">
        <v>123</v>
      </c>
      <c r="O62" s="199">
        <v>0</v>
      </c>
      <c r="P62" s="199">
        <v>0</v>
      </c>
      <c r="Q62" s="216"/>
      <c r="R62" s="217"/>
      <c r="S62" s="218"/>
      <c r="T62" s="217"/>
      <c r="U62" s="218"/>
      <c r="V62" s="217"/>
      <c r="W62" s="46"/>
      <c r="X62" s="47"/>
      <c r="Y62" s="46"/>
      <c r="Z62" s="47"/>
      <c r="AA62" s="46"/>
      <c r="AB62" s="47"/>
      <c r="AC62" s="46"/>
      <c r="AD62" s="47"/>
    </row>
    <row r="63" spans="1:30" s="29" customFormat="1" ht="32.25" customHeight="1" outlineLevel="1" thickBot="1">
      <c r="A63" s="39" t="s">
        <v>474</v>
      </c>
      <c r="B63" s="39" t="s">
        <v>589</v>
      </c>
      <c r="C63" s="55" t="s">
        <v>599</v>
      </c>
      <c r="D63" s="41" t="s">
        <v>600</v>
      </c>
      <c r="E63" s="48"/>
      <c r="F63" s="48"/>
      <c r="G63" s="48"/>
      <c r="H63" s="48"/>
      <c r="I63" s="200"/>
      <c r="J63" s="4"/>
      <c r="K63" s="4"/>
      <c r="L63" s="4"/>
      <c r="M63" s="4" t="s">
        <v>527</v>
      </c>
      <c r="N63" s="187" t="s">
        <v>124</v>
      </c>
      <c r="O63" s="199">
        <v>1250</v>
      </c>
      <c r="P63" s="199">
        <v>0</v>
      </c>
      <c r="Q63" s="216">
        <v>250</v>
      </c>
      <c r="R63" s="217"/>
      <c r="S63" s="218">
        <v>250</v>
      </c>
      <c r="T63" s="217"/>
      <c r="U63" s="218">
        <v>250</v>
      </c>
      <c r="V63" s="217"/>
      <c r="W63" s="46"/>
      <c r="X63" s="47"/>
      <c r="Y63" s="46"/>
      <c r="Z63" s="47"/>
      <c r="AA63" s="46"/>
      <c r="AB63" s="47"/>
      <c r="AC63" s="46"/>
      <c r="AD63" s="47"/>
    </row>
    <row r="64" spans="1:30" s="29" customFormat="1" ht="32.25" customHeight="1" outlineLevel="1" thickBot="1">
      <c r="A64" s="39" t="s">
        <v>474</v>
      </c>
      <c r="B64" s="39" t="s">
        <v>589</v>
      </c>
      <c r="C64" s="55" t="s">
        <v>601</v>
      </c>
      <c r="D64" s="41" t="s">
        <v>602</v>
      </c>
      <c r="E64" s="48"/>
      <c r="F64" s="53"/>
      <c r="G64" s="53"/>
      <c r="H64" s="53"/>
      <c r="I64" s="200"/>
      <c r="J64" s="4"/>
      <c r="K64" s="4"/>
      <c r="L64" s="4"/>
      <c r="M64" s="4" t="s">
        <v>527</v>
      </c>
      <c r="N64" s="187" t="s">
        <v>125</v>
      </c>
      <c r="O64" s="199">
        <v>5600</v>
      </c>
      <c r="P64" s="199">
        <v>0</v>
      </c>
      <c r="Q64" s="216">
        <v>7000</v>
      </c>
      <c r="R64" s="217"/>
      <c r="S64" s="218">
        <v>7400</v>
      </c>
      <c r="T64" s="217"/>
      <c r="U64" s="218">
        <v>7700</v>
      </c>
      <c r="V64" s="217"/>
      <c r="W64" s="46"/>
      <c r="X64" s="47"/>
      <c r="Y64" s="46"/>
      <c r="Z64" s="47"/>
      <c r="AA64" s="46"/>
      <c r="AB64" s="47"/>
      <c r="AC64" s="46"/>
      <c r="AD64" s="47"/>
    </row>
    <row r="65" spans="1:30" s="29" customFormat="1" ht="32.25" customHeight="1" outlineLevel="1" thickBot="1">
      <c r="A65" s="39" t="s">
        <v>474</v>
      </c>
      <c r="B65" s="39" t="s">
        <v>589</v>
      </c>
      <c r="C65" s="55" t="s">
        <v>603</v>
      </c>
      <c r="D65" s="41" t="s">
        <v>604</v>
      </c>
      <c r="E65" s="48"/>
      <c r="F65" s="48"/>
      <c r="G65" s="48"/>
      <c r="H65" s="48"/>
      <c r="I65" s="200"/>
      <c r="J65" s="4"/>
      <c r="K65" s="4"/>
      <c r="L65" s="4"/>
      <c r="M65" s="4" t="s">
        <v>527</v>
      </c>
      <c r="N65" s="187" t="s">
        <v>126</v>
      </c>
      <c r="O65" s="199">
        <v>0</v>
      </c>
      <c r="P65" s="199">
        <v>0</v>
      </c>
      <c r="Q65" s="216"/>
      <c r="R65" s="217"/>
      <c r="S65" s="218"/>
      <c r="T65" s="217"/>
      <c r="U65" s="218"/>
      <c r="V65" s="217"/>
      <c r="W65" s="46"/>
      <c r="X65" s="47"/>
      <c r="Y65" s="46"/>
      <c r="Z65" s="47"/>
      <c r="AA65" s="46"/>
      <c r="AB65" s="47"/>
      <c r="AC65" s="46"/>
      <c r="AD65" s="47"/>
    </row>
    <row r="66" spans="1:30" s="29" customFormat="1" ht="21.75" customHeight="1" outlineLevel="1" thickBot="1">
      <c r="A66" s="39" t="s">
        <v>474</v>
      </c>
      <c r="B66" s="39" t="s">
        <v>589</v>
      </c>
      <c r="C66" s="55" t="s">
        <v>605</v>
      </c>
      <c r="D66" s="41" t="s">
        <v>606</v>
      </c>
      <c r="E66" s="4"/>
      <c r="F66" s="4"/>
      <c r="G66" s="48"/>
      <c r="H66" s="53"/>
      <c r="I66" s="200"/>
      <c r="J66" s="4"/>
      <c r="K66" s="4"/>
      <c r="L66" s="4"/>
      <c r="M66" s="4" t="s">
        <v>527</v>
      </c>
      <c r="N66" s="187" t="s">
        <v>127</v>
      </c>
      <c r="O66" s="199">
        <v>0</v>
      </c>
      <c r="P66" s="199">
        <v>0</v>
      </c>
      <c r="Q66" s="216"/>
      <c r="R66" s="217"/>
      <c r="S66" s="218"/>
      <c r="T66" s="217"/>
      <c r="U66" s="218"/>
      <c r="V66" s="217"/>
      <c r="W66" s="46"/>
      <c r="X66" s="47"/>
      <c r="Y66" s="46"/>
      <c r="Z66" s="47"/>
      <c r="AA66" s="46"/>
      <c r="AB66" s="47"/>
      <c r="AC66" s="46"/>
      <c r="AD66" s="47"/>
    </row>
    <row r="67" spans="1:30" s="29" customFormat="1" ht="21" customHeight="1" outlineLevel="1" thickBot="1">
      <c r="A67" s="39" t="s">
        <v>474</v>
      </c>
      <c r="B67" s="39" t="s">
        <v>589</v>
      </c>
      <c r="C67" s="55" t="s">
        <v>607</v>
      </c>
      <c r="D67" s="41" t="s">
        <v>608</v>
      </c>
      <c r="E67" s="48"/>
      <c r="F67" s="48"/>
      <c r="G67" s="48"/>
      <c r="H67" s="48"/>
      <c r="I67" s="200"/>
      <c r="J67" s="4"/>
      <c r="K67" s="4"/>
      <c r="L67" s="4"/>
      <c r="M67" s="4" t="s">
        <v>514</v>
      </c>
      <c r="N67" s="187" t="s">
        <v>128</v>
      </c>
      <c r="O67" s="199">
        <v>0</v>
      </c>
      <c r="P67" s="199">
        <v>0</v>
      </c>
      <c r="Q67" s="216"/>
      <c r="R67" s="217"/>
      <c r="S67" s="218"/>
      <c r="T67" s="217"/>
      <c r="U67" s="218"/>
      <c r="V67" s="217"/>
      <c r="W67" s="46"/>
      <c r="X67" s="47"/>
      <c r="Y67" s="46"/>
      <c r="Z67" s="47"/>
      <c r="AA67" s="46"/>
      <c r="AB67" s="47"/>
      <c r="AC67" s="46"/>
      <c r="AD67" s="47"/>
    </row>
    <row r="68" spans="1:30" s="29" customFormat="1" ht="21" customHeight="1" outlineLevel="1" thickBot="1">
      <c r="A68" s="39" t="s">
        <v>474</v>
      </c>
      <c r="B68" s="39" t="s">
        <v>589</v>
      </c>
      <c r="C68" s="55" t="s">
        <v>609</v>
      </c>
      <c r="D68" s="41" t="s">
        <v>610</v>
      </c>
      <c r="E68" s="48"/>
      <c r="F68" s="4"/>
      <c r="G68" s="4"/>
      <c r="H68" s="4"/>
      <c r="I68" s="200"/>
      <c r="J68" s="4"/>
      <c r="K68" s="4"/>
      <c r="L68" s="4"/>
      <c r="M68" s="4" t="s">
        <v>527</v>
      </c>
      <c r="N68" s="187" t="s">
        <v>129</v>
      </c>
      <c r="O68" s="199">
        <v>1250</v>
      </c>
      <c r="P68" s="199">
        <v>0</v>
      </c>
      <c r="Q68" s="216">
        <v>1250</v>
      </c>
      <c r="R68" s="217"/>
      <c r="S68" s="218">
        <v>1250</v>
      </c>
      <c r="T68" s="217"/>
      <c r="U68" s="218">
        <v>1250</v>
      </c>
      <c r="V68" s="217"/>
      <c r="W68" s="46"/>
      <c r="X68" s="47"/>
      <c r="Y68" s="46"/>
      <c r="Z68" s="47"/>
      <c r="AA68" s="46"/>
      <c r="AB68" s="47"/>
      <c r="AC68" s="46"/>
      <c r="AD68" s="47"/>
    </row>
    <row r="69" spans="1:30" s="29" customFormat="1" ht="17.100000000000001" outlineLevel="1" thickBot="1">
      <c r="A69" s="39" t="s">
        <v>474</v>
      </c>
      <c r="B69" s="39" t="s">
        <v>611</v>
      </c>
      <c r="C69" s="55" t="s">
        <v>612</v>
      </c>
      <c r="D69" s="41" t="s">
        <v>613</v>
      </c>
      <c r="E69" s="53"/>
      <c r="F69" s="48"/>
      <c r="G69" s="48"/>
      <c r="H69" s="48"/>
      <c r="I69" s="200"/>
      <c r="J69" s="4"/>
      <c r="K69" s="4"/>
      <c r="L69" s="4"/>
      <c r="M69" s="4" t="s">
        <v>527</v>
      </c>
      <c r="N69" s="187" t="s">
        <v>130</v>
      </c>
      <c r="O69" s="199">
        <v>0</v>
      </c>
      <c r="P69" s="199">
        <v>0</v>
      </c>
      <c r="Q69" s="216"/>
      <c r="R69" s="217"/>
      <c r="S69" s="218"/>
      <c r="T69" s="217"/>
      <c r="U69" s="218"/>
      <c r="V69" s="217"/>
      <c r="W69" s="46"/>
      <c r="X69" s="47"/>
      <c r="Y69" s="46"/>
      <c r="Z69" s="47"/>
      <c r="AA69" s="46"/>
      <c r="AB69" s="47"/>
      <c r="AC69" s="46"/>
      <c r="AD69" s="47"/>
    </row>
    <row r="70" spans="1:30" s="29" customFormat="1" ht="33.75" customHeight="1" outlineLevel="1" thickBot="1">
      <c r="A70" s="39" t="s">
        <v>474</v>
      </c>
      <c r="B70" s="39" t="s">
        <v>611</v>
      </c>
      <c r="C70" s="55" t="s">
        <v>614</v>
      </c>
      <c r="D70" s="41" t="s">
        <v>615</v>
      </c>
      <c r="E70" s="48"/>
      <c r="F70" s="48"/>
      <c r="G70" s="48"/>
      <c r="H70" s="48"/>
      <c r="I70" s="200"/>
      <c r="J70" s="4"/>
      <c r="K70" s="4"/>
      <c r="L70" s="4"/>
      <c r="M70" s="4" t="s">
        <v>514</v>
      </c>
      <c r="N70" s="187" t="s">
        <v>131</v>
      </c>
      <c r="O70" s="199">
        <v>250</v>
      </c>
      <c r="P70" s="199">
        <v>0</v>
      </c>
      <c r="Q70" s="216">
        <v>250</v>
      </c>
      <c r="R70" s="217"/>
      <c r="S70" s="218">
        <v>250</v>
      </c>
      <c r="T70" s="217"/>
      <c r="U70" s="218">
        <v>250</v>
      </c>
      <c r="V70" s="217"/>
      <c r="W70" s="46"/>
      <c r="X70" s="47"/>
      <c r="Y70" s="46"/>
      <c r="Z70" s="47"/>
      <c r="AA70" s="46"/>
      <c r="AB70" s="47"/>
      <c r="AC70" s="46"/>
      <c r="AD70" s="47"/>
    </row>
    <row r="71" spans="1:30" s="29" customFormat="1" ht="36.75" customHeight="1" outlineLevel="1" thickBot="1">
      <c r="A71" s="39" t="s">
        <v>474</v>
      </c>
      <c r="B71" s="39" t="s">
        <v>589</v>
      </c>
      <c r="C71" s="55" t="s">
        <v>616</v>
      </c>
      <c r="D71" s="41" t="s">
        <v>617</v>
      </c>
      <c r="E71" s="48"/>
      <c r="F71" s="53"/>
      <c r="G71" s="53"/>
      <c r="H71" s="53"/>
      <c r="I71" s="200"/>
      <c r="J71" s="4"/>
      <c r="K71" s="4"/>
      <c r="L71" s="4"/>
      <c r="M71" s="4" t="s">
        <v>514</v>
      </c>
      <c r="N71" s="187" t="s">
        <v>132</v>
      </c>
      <c r="O71" s="199">
        <v>0</v>
      </c>
      <c r="P71" s="199">
        <v>0</v>
      </c>
      <c r="Q71" s="216"/>
      <c r="R71" s="217"/>
      <c r="S71" s="218"/>
      <c r="T71" s="217"/>
      <c r="U71" s="218"/>
      <c r="V71" s="217"/>
      <c r="W71" s="46"/>
      <c r="X71" s="47"/>
      <c r="Y71" s="46"/>
      <c r="Z71" s="47"/>
      <c r="AA71" s="46"/>
      <c r="AB71" s="47"/>
      <c r="AC71" s="46"/>
      <c r="AD71" s="47"/>
    </row>
    <row r="72" spans="1:30" ht="32.25" customHeight="1" thickBot="1">
      <c r="A72" s="193" t="s">
        <v>474</v>
      </c>
      <c r="B72" s="38" t="s">
        <v>611</v>
      </c>
      <c r="C72" s="194"/>
      <c r="D72" s="284" t="s">
        <v>618</v>
      </c>
      <c r="E72" s="285"/>
      <c r="F72" s="285"/>
      <c r="G72" s="285"/>
      <c r="H72" s="286"/>
      <c r="I72" s="201" t="s">
        <v>478</v>
      </c>
      <c r="J72" s="4"/>
      <c r="K72" s="4"/>
      <c r="L72" s="4"/>
      <c r="M72" s="70" t="s">
        <v>527</v>
      </c>
      <c r="N72" s="165"/>
      <c r="O72" s="219">
        <f>SUM(O73:O78)</f>
        <v>1829.12</v>
      </c>
      <c r="P72" s="219">
        <f>SUM(P73:P78)</f>
        <v>3168</v>
      </c>
      <c r="Q72" s="219">
        <f t="shared" ref="Q72:V72" si="5">SUM(Q73:Q78)</f>
        <v>11000</v>
      </c>
      <c r="R72" s="219">
        <f t="shared" si="5"/>
        <v>10000</v>
      </c>
      <c r="S72" s="219">
        <f t="shared" si="5"/>
        <v>11500</v>
      </c>
      <c r="T72" s="219">
        <f t="shared" si="5"/>
        <v>11000</v>
      </c>
      <c r="U72" s="219">
        <f t="shared" si="5"/>
        <v>11500</v>
      </c>
      <c r="V72" s="219">
        <f t="shared" si="5"/>
        <v>11000</v>
      </c>
      <c r="W72" s="196"/>
      <c r="X72" s="197"/>
      <c r="Y72" s="196"/>
      <c r="Z72" s="197"/>
      <c r="AA72" s="196"/>
      <c r="AB72" s="197"/>
      <c r="AC72" s="196"/>
      <c r="AD72" s="197"/>
    </row>
    <row r="73" spans="1:30" s="45" customFormat="1" ht="36.75" customHeight="1" outlineLevel="1" thickBot="1">
      <c r="A73" s="39" t="s">
        <v>474</v>
      </c>
      <c r="B73" s="39" t="s">
        <v>611</v>
      </c>
      <c r="C73" s="55" t="s">
        <v>619</v>
      </c>
      <c r="D73" s="41" t="s">
        <v>620</v>
      </c>
      <c r="E73" s="44"/>
      <c r="F73" s="51"/>
      <c r="G73" s="51"/>
      <c r="H73" s="44"/>
      <c r="I73" s="205"/>
      <c r="J73" s="44"/>
      <c r="K73" s="44"/>
      <c r="L73" s="44"/>
      <c r="M73" s="4" t="s">
        <v>42</v>
      </c>
      <c r="N73" s="187" t="s">
        <v>134</v>
      </c>
      <c r="O73" s="199">
        <v>0</v>
      </c>
      <c r="P73" s="199">
        <v>0</v>
      </c>
      <c r="Q73" s="226">
        <v>0</v>
      </c>
      <c r="R73" s="221"/>
      <c r="S73" s="228">
        <v>500</v>
      </c>
      <c r="T73" s="227">
        <v>1000</v>
      </c>
      <c r="U73" s="228">
        <v>500</v>
      </c>
      <c r="V73" s="227">
        <v>1000</v>
      </c>
      <c r="W73" s="207"/>
      <c r="X73" s="206"/>
      <c r="Y73" s="207"/>
      <c r="Z73" s="206"/>
      <c r="AA73" s="207"/>
      <c r="AB73" s="206"/>
      <c r="AC73" s="207"/>
      <c r="AD73" s="206"/>
    </row>
    <row r="74" spans="1:30" s="45" customFormat="1" ht="30.75" customHeight="1" outlineLevel="1" thickBot="1">
      <c r="A74" s="39" t="s">
        <v>474</v>
      </c>
      <c r="B74" s="39" t="s">
        <v>611</v>
      </c>
      <c r="C74" s="55" t="s">
        <v>621</v>
      </c>
      <c r="D74" s="41" t="s">
        <v>622</v>
      </c>
      <c r="E74" s="51"/>
      <c r="F74" s="52"/>
      <c r="G74" s="52"/>
      <c r="H74" s="44"/>
      <c r="I74" s="205"/>
      <c r="J74" s="44"/>
      <c r="K74" s="44"/>
      <c r="L74" s="44"/>
      <c r="M74" s="4" t="s">
        <v>40</v>
      </c>
      <c r="N74" s="187" t="s">
        <v>135</v>
      </c>
      <c r="O74" s="199">
        <v>0</v>
      </c>
      <c r="P74" s="199">
        <v>0</v>
      </c>
      <c r="Q74" s="220"/>
      <c r="R74" s="221"/>
      <c r="S74" s="222"/>
      <c r="T74" s="221"/>
      <c r="U74" s="222"/>
      <c r="V74" s="221"/>
      <c r="W74" s="207"/>
      <c r="X74" s="206"/>
      <c r="Y74" s="207"/>
      <c r="Z74" s="206"/>
      <c r="AA74" s="207"/>
      <c r="AB74" s="206"/>
      <c r="AC74" s="207"/>
      <c r="AD74" s="206"/>
    </row>
    <row r="75" spans="1:30" s="45" customFormat="1" ht="45.75" customHeight="1" outlineLevel="1" thickBot="1">
      <c r="A75" s="39" t="s">
        <v>474</v>
      </c>
      <c r="B75" s="39" t="s">
        <v>611</v>
      </c>
      <c r="C75" s="55" t="s">
        <v>623</v>
      </c>
      <c r="D75" s="41" t="s">
        <v>624</v>
      </c>
      <c r="E75" s="44"/>
      <c r="F75" s="51"/>
      <c r="G75" s="52"/>
      <c r="H75" s="52"/>
      <c r="I75" s="205"/>
      <c r="J75" s="44"/>
      <c r="K75" s="44"/>
      <c r="L75" s="44"/>
      <c r="M75" s="4" t="s">
        <v>514</v>
      </c>
      <c r="N75" s="187" t="s">
        <v>136</v>
      </c>
      <c r="O75" s="199">
        <v>1829.12</v>
      </c>
      <c r="P75" s="199">
        <v>3168</v>
      </c>
      <c r="Q75" s="226">
        <v>500</v>
      </c>
      <c r="R75" s="227"/>
      <c r="S75" s="228">
        <v>500</v>
      </c>
      <c r="T75" s="227"/>
      <c r="U75" s="228">
        <v>500</v>
      </c>
      <c r="V75" s="227"/>
      <c r="W75" s="207"/>
      <c r="X75" s="206"/>
      <c r="Y75" s="207"/>
      <c r="Z75" s="206"/>
      <c r="AA75" s="207"/>
      <c r="AB75" s="206"/>
      <c r="AC75" s="207"/>
      <c r="AD75" s="206"/>
    </row>
    <row r="76" spans="1:30" s="45" customFormat="1" ht="48.95" outlineLevel="1" thickBot="1">
      <c r="A76" s="39" t="s">
        <v>474</v>
      </c>
      <c r="B76" s="39" t="s">
        <v>611</v>
      </c>
      <c r="C76" s="55" t="s">
        <v>625</v>
      </c>
      <c r="D76" s="41" t="s">
        <v>626</v>
      </c>
      <c r="E76" s="51"/>
      <c r="F76" s="51"/>
      <c r="G76" s="44"/>
      <c r="H76" s="44"/>
      <c r="I76" s="205"/>
      <c r="J76" s="44"/>
      <c r="K76" s="44"/>
      <c r="L76" s="44"/>
      <c r="M76" s="4" t="s">
        <v>527</v>
      </c>
      <c r="N76" s="187" t="s">
        <v>137</v>
      </c>
      <c r="O76" s="199">
        <v>0</v>
      </c>
      <c r="P76" s="199">
        <v>0</v>
      </c>
      <c r="Q76" s="226">
        <v>10000</v>
      </c>
      <c r="R76" s="227">
        <v>10000</v>
      </c>
      <c r="S76" s="228">
        <v>10000</v>
      </c>
      <c r="T76" s="227">
        <v>10000</v>
      </c>
      <c r="U76" s="228">
        <v>10000</v>
      </c>
      <c r="V76" s="227">
        <v>10000</v>
      </c>
      <c r="W76" s="207"/>
      <c r="X76" s="206"/>
      <c r="Y76" s="207"/>
      <c r="Z76" s="206"/>
      <c r="AA76" s="207"/>
      <c r="AB76" s="206"/>
      <c r="AC76" s="207"/>
      <c r="AD76" s="206"/>
    </row>
    <row r="77" spans="1:30" s="45" customFormat="1" ht="33" outlineLevel="1" thickBot="1">
      <c r="A77" s="39" t="s">
        <v>474</v>
      </c>
      <c r="B77" s="39" t="s">
        <v>611</v>
      </c>
      <c r="C77" s="55" t="s">
        <v>627</v>
      </c>
      <c r="D77" s="41" t="s">
        <v>628</v>
      </c>
      <c r="E77" s="44"/>
      <c r="F77" s="51"/>
      <c r="G77" s="51"/>
      <c r="H77" s="51"/>
      <c r="I77" s="209"/>
      <c r="J77" s="44"/>
      <c r="K77" s="44"/>
      <c r="L77" s="44"/>
      <c r="M77" s="4" t="s">
        <v>42</v>
      </c>
      <c r="N77" s="187" t="s">
        <v>138</v>
      </c>
      <c r="O77" s="199">
        <v>0</v>
      </c>
      <c r="P77" s="199">
        <v>0</v>
      </c>
      <c r="Q77" s="226">
        <v>500</v>
      </c>
      <c r="R77" s="227"/>
      <c r="S77" s="228">
        <v>500</v>
      </c>
      <c r="T77" s="227"/>
      <c r="U77" s="228">
        <v>500</v>
      </c>
      <c r="V77" s="227"/>
      <c r="W77" s="207"/>
      <c r="X77" s="206"/>
      <c r="Y77" s="207"/>
      <c r="Z77" s="206"/>
      <c r="AA77" s="207"/>
      <c r="AB77" s="206"/>
      <c r="AC77" s="207"/>
      <c r="AD77" s="206"/>
    </row>
    <row r="78" spans="1:30" s="29" customFormat="1" ht="33" outlineLevel="1" thickBot="1">
      <c r="A78" s="39" t="s">
        <v>474</v>
      </c>
      <c r="B78" s="39" t="s">
        <v>611</v>
      </c>
      <c r="C78" s="55" t="s">
        <v>629</v>
      </c>
      <c r="D78" s="41" t="s">
        <v>630</v>
      </c>
      <c r="E78" s="53"/>
      <c r="F78" s="48"/>
      <c r="G78" s="53"/>
      <c r="H78" s="53"/>
      <c r="I78" s="204"/>
      <c r="J78" s="4"/>
      <c r="K78" s="4"/>
      <c r="L78" s="4"/>
      <c r="M78" s="4" t="s">
        <v>514</v>
      </c>
      <c r="N78" s="187" t="s">
        <v>139</v>
      </c>
      <c r="O78" s="199">
        <v>0</v>
      </c>
      <c r="P78" s="199">
        <v>0</v>
      </c>
      <c r="Q78" s="226"/>
      <c r="R78" s="227"/>
      <c r="S78" s="228"/>
      <c r="T78" s="227"/>
      <c r="U78" s="228"/>
      <c r="V78" s="227"/>
      <c r="W78" s="46"/>
      <c r="X78" s="47"/>
      <c r="Y78" s="46"/>
      <c r="Z78" s="47"/>
      <c r="AA78" s="46"/>
      <c r="AB78" s="47"/>
      <c r="AC78" s="46"/>
      <c r="AD78" s="47"/>
    </row>
    <row r="79" spans="1:30" ht="32.25" customHeight="1" thickBot="1">
      <c r="A79" s="193" t="s">
        <v>474</v>
      </c>
      <c r="B79" s="38" t="s">
        <v>631</v>
      </c>
      <c r="C79" s="194"/>
      <c r="D79" s="284" t="s">
        <v>632</v>
      </c>
      <c r="E79" s="285"/>
      <c r="F79" s="285"/>
      <c r="G79" s="285"/>
      <c r="H79" s="286"/>
      <c r="I79" s="201" t="s">
        <v>478</v>
      </c>
      <c r="J79" s="4"/>
      <c r="K79" s="4"/>
      <c r="L79" s="4"/>
      <c r="M79" s="70" t="s">
        <v>514</v>
      </c>
      <c r="N79" s="165"/>
      <c r="O79" s="219">
        <f>SUM(O80:O98)</f>
        <v>177518.34</v>
      </c>
      <c r="P79" s="219">
        <f>SUM(P80:P98)</f>
        <v>206853.34</v>
      </c>
      <c r="Q79" s="219">
        <f t="shared" ref="Q79:V79" si="6">SUM(Q80:Q98)</f>
        <v>181533.33000000002</v>
      </c>
      <c r="R79" s="219">
        <f t="shared" si="6"/>
        <v>205233.33000000002</v>
      </c>
      <c r="S79" s="219">
        <f t="shared" si="6"/>
        <v>164000</v>
      </c>
      <c r="T79" s="219">
        <f t="shared" si="6"/>
        <v>187500</v>
      </c>
      <c r="U79" s="219">
        <f t="shared" si="6"/>
        <v>162000</v>
      </c>
      <c r="V79" s="219">
        <f t="shared" si="6"/>
        <v>185000</v>
      </c>
      <c r="W79" s="196"/>
      <c r="X79" s="197"/>
      <c r="Y79" s="196"/>
      <c r="Z79" s="197"/>
      <c r="AA79" s="196"/>
      <c r="AB79" s="197"/>
      <c r="AC79" s="196"/>
      <c r="AD79" s="197"/>
    </row>
    <row r="80" spans="1:30" s="29" customFormat="1" ht="17.100000000000001" thickBot="1">
      <c r="A80" s="39" t="s">
        <v>474</v>
      </c>
      <c r="B80" s="39" t="s">
        <v>631</v>
      </c>
      <c r="C80" s="55" t="s">
        <v>633</v>
      </c>
      <c r="D80" s="43" t="s">
        <v>634</v>
      </c>
      <c r="E80" s="48"/>
      <c r="F80" s="4"/>
      <c r="G80" s="4"/>
      <c r="H80" s="4"/>
      <c r="I80" s="200"/>
      <c r="J80" s="4"/>
      <c r="K80" s="4"/>
      <c r="L80" s="4"/>
      <c r="M80" s="4" t="s">
        <v>514</v>
      </c>
      <c r="N80" s="187" t="s">
        <v>141</v>
      </c>
      <c r="O80" s="199">
        <v>0</v>
      </c>
      <c r="P80" s="199">
        <v>0</v>
      </c>
      <c r="Q80" s="226"/>
      <c r="R80" s="227"/>
      <c r="S80" s="228"/>
      <c r="T80" s="227"/>
      <c r="U80" s="228"/>
      <c r="V80" s="227"/>
      <c r="W80" s="46"/>
      <c r="X80" s="47"/>
      <c r="Y80" s="46"/>
      <c r="Z80" s="47"/>
      <c r="AA80" s="46"/>
      <c r="AB80" s="47"/>
      <c r="AC80" s="46"/>
      <c r="AD80" s="47"/>
    </row>
    <row r="81" spans="1:30" s="29" customFormat="1" ht="45.75" customHeight="1" outlineLevel="1" thickBot="1">
      <c r="A81" s="39" t="s">
        <v>474</v>
      </c>
      <c r="B81" s="39" t="s">
        <v>631</v>
      </c>
      <c r="C81" s="55" t="s">
        <v>635</v>
      </c>
      <c r="D81" s="43" t="s">
        <v>636</v>
      </c>
      <c r="E81" s="53"/>
      <c r="F81" s="48"/>
      <c r="G81" s="4"/>
      <c r="H81" s="4"/>
      <c r="I81" s="204"/>
      <c r="J81" s="4"/>
      <c r="K81" s="4"/>
      <c r="L81" s="4"/>
      <c r="M81" s="4" t="s">
        <v>514</v>
      </c>
      <c r="N81" s="187" t="s">
        <v>142</v>
      </c>
      <c r="O81" s="199">
        <v>0</v>
      </c>
      <c r="P81" s="199">
        <v>0</v>
      </c>
      <c r="Q81" s="226"/>
      <c r="R81" s="227"/>
      <c r="S81" s="228"/>
      <c r="T81" s="227"/>
      <c r="U81" s="228"/>
      <c r="V81" s="227"/>
      <c r="W81" s="46"/>
      <c r="X81" s="47"/>
      <c r="Y81" s="46"/>
      <c r="Z81" s="47"/>
      <c r="AA81" s="46"/>
      <c r="AB81" s="47"/>
      <c r="AC81" s="46"/>
      <c r="AD81" s="47"/>
    </row>
    <row r="82" spans="1:30" s="29" customFormat="1" ht="27.75" customHeight="1" outlineLevel="1" thickBot="1">
      <c r="A82" s="39" t="s">
        <v>474</v>
      </c>
      <c r="B82" s="39" t="s">
        <v>631</v>
      </c>
      <c r="C82" s="55" t="s">
        <v>637</v>
      </c>
      <c r="D82" s="43" t="s">
        <v>638</v>
      </c>
      <c r="E82" s="53"/>
      <c r="F82" s="48"/>
      <c r="G82" s="48"/>
      <c r="H82" s="48"/>
      <c r="I82" s="204"/>
      <c r="J82" s="4"/>
      <c r="K82" s="4"/>
      <c r="L82" s="4"/>
      <c r="M82" s="4" t="s">
        <v>19</v>
      </c>
      <c r="N82" s="187" t="s">
        <v>143</v>
      </c>
      <c r="O82" s="199">
        <v>0</v>
      </c>
      <c r="P82" s="199">
        <v>0</v>
      </c>
      <c r="Q82" s="226"/>
      <c r="R82" s="227"/>
      <c r="S82" s="228"/>
      <c r="T82" s="227"/>
      <c r="U82" s="228"/>
      <c r="V82" s="227"/>
      <c r="W82" s="46"/>
      <c r="X82" s="47"/>
      <c r="Y82" s="46"/>
      <c r="Z82" s="47"/>
      <c r="AA82" s="46"/>
      <c r="AB82" s="47"/>
      <c r="AC82" s="46"/>
      <c r="AD82" s="47"/>
    </row>
    <row r="83" spans="1:30" s="29" customFormat="1" ht="32.25" customHeight="1" outlineLevel="1" thickBot="1">
      <c r="A83" s="39" t="s">
        <v>474</v>
      </c>
      <c r="B83" s="39" t="s">
        <v>631</v>
      </c>
      <c r="C83" s="55" t="s">
        <v>639</v>
      </c>
      <c r="D83" s="43" t="s">
        <v>640</v>
      </c>
      <c r="E83" s="53"/>
      <c r="F83" s="53"/>
      <c r="G83" s="48"/>
      <c r="H83" s="48"/>
      <c r="I83" s="204"/>
      <c r="J83" s="4"/>
      <c r="K83" s="4"/>
      <c r="L83" s="4"/>
      <c r="M83" s="4" t="s">
        <v>514</v>
      </c>
      <c r="N83" s="187" t="s">
        <v>144</v>
      </c>
      <c r="O83" s="199">
        <v>0</v>
      </c>
      <c r="P83" s="199">
        <v>0</v>
      </c>
      <c r="Q83" s="226"/>
      <c r="R83" s="227"/>
      <c r="S83" s="228"/>
      <c r="T83" s="227"/>
      <c r="U83" s="228"/>
      <c r="V83" s="227"/>
      <c r="W83" s="46"/>
      <c r="X83" s="47"/>
      <c r="Y83" s="46"/>
      <c r="Z83" s="47"/>
      <c r="AA83" s="46"/>
      <c r="AB83" s="47"/>
      <c r="AC83" s="46"/>
      <c r="AD83" s="47"/>
    </row>
    <row r="84" spans="1:30" s="29" customFormat="1" ht="33" outlineLevel="1" thickBot="1">
      <c r="A84" s="39" t="s">
        <v>474</v>
      </c>
      <c r="B84" s="39" t="s">
        <v>631</v>
      </c>
      <c r="C84" s="55" t="s">
        <v>641</v>
      </c>
      <c r="D84" s="279" t="s">
        <v>642</v>
      </c>
      <c r="E84" s="53"/>
      <c r="F84" s="4"/>
      <c r="G84" s="48"/>
      <c r="H84" s="4"/>
      <c r="I84" s="204"/>
      <c r="J84" s="4"/>
      <c r="K84" s="4"/>
      <c r="L84" s="4"/>
      <c r="M84" s="4" t="s">
        <v>514</v>
      </c>
      <c r="N84" s="187" t="s">
        <v>145</v>
      </c>
      <c r="O84" s="199">
        <v>0</v>
      </c>
      <c r="P84" s="199">
        <v>0</v>
      </c>
      <c r="Q84" s="216"/>
      <c r="R84" s="217"/>
      <c r="S84" s="218"/>
      <c r="T84" s="217"/>
      <c r="U84" s="218"/>
      <c r="V84" s="217"/>
      <c r="W84" s="46"/>
      <c r="X84" s="47"/>
      <c r="Y84" s="46"/>
      <c r="Z84" s="47"/>
      <c r="AA84" s="46"/>
      <c r="AB84" s="47"/>
      <c r="AC84" s="46"/>
      <c r="AD84" s="47"/>
    </row>
    <row r="85" spans="1:30" s="29" customFormat="1" ht="30" customHeight="1" outlineLevel="1" thickBot="1">
      <c r="A85" s="39" t="s">
        <v>474</v>
      </c>
      <c r="B85" s="39" t="s">
        <v>631</v>
      </c>
      <c r="C85" s="55" t="s">
        <v>643</v>
      </c>
      <c r="D85" s="279" t="s">
        <v>644</v>
      </c>
      <c r="E85" s="48"/>
      <c r="F85" s="48"/>
      <c r="G85" s="48"/>
      <c r="H85" s="4"/>
      <c r="I85" s="204"/>
      <c r="J85" s="4"/>
      <c r="K85" s="4"/>
      <c r="L85" s="4"/>
      <c r="M85" s="4" t="s">
        <v>514</v>
      </c>
      <c r="N85" s="187" t="s">
        <v>146</v>
      </c>
      <c r="O85" s="199">
        <v>10000</v>
      </c>
      <c r="P85" s="199">
        <v>15000</v>
      </c>
      <c r="Q85" s="216">
        <v>5000</v>
      </c>
      <c r="R85" s="217">
        <v>7500</v>
      </c>
      <c r="S85" s="218">
        <v>5000</v>
      </c>
      <c r="T85" s="217">
        <v>7500</v>
      </c>
      <c r="U85" s="218">
        <v>3000</v>
      </c>
      <c r="V85" s="217">
        <v>5000</v>
      </c>
      <c r="W85" s="46"/>
      <c r="X85" s="47"/>
      <c r="Y85" s="46"/>
      <c r="Z85" s="47"/>
      <c r="AA85" s="46"/>
      <c r="AB85" s="47"/>
      <c r="AC85" s="46"/>
      <c r="AD85" s="47"/>
    </row>
    <row r="86" spans="1:30" s="29" customFormat="1" ht="65.099999999999994" outlineLevel="1" thickBot="1">
      <c r="A86" s="39" t="s">
        <v>474</v>
      </c>
      <c r="B86" s="39" t="s">
        <v>631</v>
      </c>
      <c r="C86" s="55" t="s">
        <v>645</v>
      </c>
      <c r="D86" s="280" t="s">
        <v>646</v>
      </c>
      <c r="E86" s="48"/>
      <c r="F86" s="48"/>
      <c r="G86" s="4"/>
      <c r="H86" s="4"/>
      <c r="I86" s="204"/>
      <c r="J86" s="4"/>
      <c r="K86" s="4"/>
      <c r="L86" s="4"/>
      <c r="M86" s="4" t="s">
        <v>514</v>
      </c>
      <c r="N86" s="187" t="s">
        <v>147</v>
      </c>
      <c r="O86" s="199">
        <v>14133.34</v>
      </c>
      <c r="P86" s="199">
        <v>14133.34</v>
      </c>
      <c r="Q86" s="273">
        <v>16533.330000000002</v>
      </c>
      <c r="R86" s="274">
        <v>16533.330000000002</v>
      </c>
      <c r="S86" s="218"/>
      <c r="T86" s="217"/>
      <c r="U86" s="218"/>
      <c r="V86" s="217"/>
      <c r="W86" s="46"/>
      <c r="X86" s="47"/>
      <c r="Y86" s="46"/>
      <c r="Z86" s="47"/>
      <c r="AA86" s="46"/>
      <c r="AB86" s="47"/>
      <c r="AC86" s="46"/>
      <c r="AD86" s="47"/>
    </row>
    <row r="87" spans="1:30" s="29" customFormat="1" ht="35.25" customHeight="1" outlineLevel="1" thickBot="1">
      <c r="A87" s="39" t="s">
        <v>474</v>
      </c>
      <c r="B87" s="39" t="s">
        <v>631</v>
      </c>
      <c r="C87" s="55" t="s">
        <v>647</v>
      </c>
      <c r="D87" s="279" t="s">
        <v>648</v>
      </c>
      <c r="E87" s="4"/>
      <c r="F87" s="48"/>
      <c r="G87" s="4"/>
      <c r="H87" s="4"/>
      <c r="I87" s="200"/>
      <c r="J87" s="4"/>
      <c r="K87" s="4"/>
      <c r="L87" s="4"/>
      <c r="M87" s="4" t="s">
        <v>514</v>
      </c>
      <c r="N87" s="187" t="s">
        <v>148</v>
      </c>
      <c r="O87" s="199">
        <v>0</v>
      </c>
      <c r="P87" s="199">
        <v>0</v>
      </c>
      <c r="Q87" s="216">
        <v>1000</v>
      </c>
      <c r="R87" s="217">
        <v>1200</v>
      </c>
      <c r="S87" s="218"/>
      <c r="T87" s="217"/>
      <c r="U87" s="218"/>
      <c r="V87" s="217"/>
      <c r="W87" s="46"/>
      <c r="X87" s="47"/>
      <c r="Y87" s="46"/>
      <c r="Z87" s="47"/>
      <c r="AA87" s="46"/>
      <c r="AB87" s="47"/>
      <c r="AC87" s="46"/>
      <c r="AD87" s="47"/>
    </row>
    <row r="88" spans="1:30" s="29" customFormat="1" ht="46.5" customHeight="1" outlineLevel="1" thickBot="1">
      <c r="A88" s="39" t="s">
        <v>474</v>
      </c>
      <c r="B88" s="39" t="s">
        <v>631</v>
      </c>
      <c r="C88" s="55" t="s">
        <v>649</v>
      </c>
      <c r="D88" s="43" t="s">
        <v>650</v>
      </c>
      <c r="E88" s="4"/>
      <c r="F88" s="48"/>
      <c r="G88" s="4"/>
      <c r="H88" s="4"/>
      <c r="I88" s="200"/>
      <c r="J88" s="4"/>
      <c r="K88" s="4"/>
      <c r="L88" s="4"/>
      <c r="M88" s="4" t="s">
        <v>514</v>
      </c>
      <c r="N88" s="187" t="s">
        <v>149</v>
      </c>
      <c r="O88" s="199">
        <v>0</v>
      </c>
      <c r="P88" s="199">
        <v>0</v>
      </c>
      <c r="Q88" s="216"/>
      <c r="R88" s="217"/>
      <c r="S88" s="218"/>
      <c r="T88" s="217"/>
      <c r="U88" s="218"/>
      <c r="V88" s="217"/>
      <c r="W88" s="46"/>
      <c r="X88" s="47"/>
      <c r="Y88" s="46"/>
      <c r="Z88" s="47"/>
      <c r="AA88" s="46"/>
      <c r="AB88" s="47"/>
      <c r="AC88" s="46"/>
      <c r="AD88" s="47"/>
    </row>
    <row r="89" spans="1:30" s="29" customFormat="1" ht="46.5" customHeight="1" outlineLevel="1" thickBot="1">
      <c r="A89" s="39" t="s">
        <v>474</v>
      </c>
      <c r="B89" s="39" t="s">
        <v>631</v>
      </c>
      <c r="C89" s="55" t="s">
        <v>651</v>
      </c>
      <c r="D89" s="41" t="s">
        <v>652</v>
      </c>
      <c r="E89" s="4"/>
      <c r="F89" s="48"/>
      <c r="G89" s="48"/>
      <c r="H89" s="48"/>
      <c r="I89" s="204"/>
      <c r="J89" s="4"/>
      <c r="K89" s="4"/>
      <c r="L89" s="4"/>
      <c r="M89" s="4" t="s">
        <v>42</v>
      </c>
      <c r="N89" s="187" t="s">
        <v>150</v>
      </c>
      <c r="O89" s="199">
        <v>0</v>
      </c>
      <c r="P89" s="199">
        <v>0</v>
      </c>
      <c r="Q89" s="216"/>
      <c r="R89" s="217"/>
      <c r="S89" s="218"/>
      <c r="T89" s="217"/>
      <c r="U89" s="218"/>
      <c r="V89" s="217"/>
      <c r="W89" s="46"/>
      <c r="X89" s="47"/>
      <c r="Y89" s="46"/>
      <c r="Z89" s="47"/>
      <c r="AA89" s="46"/>
      <c r="AB89" s="47"/>
      <c r="AC89" s="46"/>
      <c r="AD89" s="47"/>
    </row>
    <row r="90" spans="1:30" s="29" customFormat="1" ht="33.75" customHeight="1" outlineLevel="1" thickBot="1">
      <c r="A90" s="39" t="s">
        <v>474</v>
      </c>
      <c r="B90" s="39" t="s">
        <v>631</v>
      </c>
      <c r="C90" s="55" t="s">
        <v>653</v>
      </c>
      <c r="D90" s="41" t="s">
        <v>654</v>
      </c>
      <c r="E90" s="48"/>
      <c r="F90" s="48"/>
      <c r="G90" s="48"/>
      <c r="H90" s="4"/>
      <c r="I90" s="204"/>
      <c r="J90" s="4"/>
      <c r="K90" s="4"/>
      <c r="L90" s="4"/>
      <c r="M90" s="4" t="s">
        <v>527</v>
      </c>
      <c r="N90" s="187" t="s">
        <v>151</v>
      </c>
      <c r="O90" s="199">
        <v>0</v>
      </c>
      <c r="P90" s="199">
        <v>0</v>
      </c>
      <c r="Q90" s="216"/>
      <c r="R90" s="217"/>
      <c r="S90" s="218"/>
      <c r="T90" s="217"/>
      <c r="U90" s="218"/>
      <c r="V90" s="217"/>
      <c r="W90" s="46"/>
      <c r="X90" s="47"/>
      <c r="Y90" s="46"/>
      <c r="Z90" s="47"/>
      <c r="AA90" s="46"/>
      <c r="AB90" s="47"/>
      <c r="AC90" s="46"/>
      <c r="AD90" s="47"/>
    </row>
    <row r="91" spans="1:30" s="45" customFormat="1" ht="35.25" customHeight="1" outlineLevel="1" thickBot="1">
      <c r="A91" s="39" t="s">
        <v>474</v>
      </c>
      <c r="B91" s="39" t="s">
        <v>631</v>
      </c>
      <c r="C91" s="55" t="s">
        <v>655</v>
      </c>
      <c r="D91" s="41" t="s">
        <v>656</v>
      </c>
      <c r="E91" s="51"/>
      <c r="F91" s="51"/>
      <c r="G91" s="51"/>
      <c r="H91" s="51"/>
      <c r="I91" s="205"/>
      <c r="J91" s="44"/>
      <c r="K91" s="44"/>
      <c r="L91" s="44"/>
      <c r="M91" s="4" t="s">
        <v>657</v>
      </c>
      <c r="N91" s="187" t="s">
        <v>152</v>
      </c>
      <c r="O91" s="199">
        <v>145105</v>
      </c>
      <c r="P91" s="199">
        <v>162000</v>
      </c>
      <c r="Q91" s="226">
        <v>150000</v>
      </c>
      <c r="R91" s="227">
        <v>165000</v>
      </c>
      <c r="S91" s="228">
        <v>150000</v>
      </c>
      <c r="T91" s="227">
        <v>165000</v>
      </c>
      <c r="U91" s="228">
        <v>150000</v>
      </c>
      <c r="V91" s="227">
        <v>165000</v>
      </c>
      <c r="W91" s="207"/>
      <c r="X91" s="206"/>
      <c r="Y91" s="207"/>
      <c r="Z91" s="206"/>
      <c r="AA91" s="207"/>
      <c r="AB91" s="206"/>
      <c r="AC91" s="207"/>
      <c r="AD91" s="206"/>
    </row>
    <row r="92" spans="1:30" s="45" customFormat="1" ht="33" outlineLevel="1" thickBot="1">
      <c r="A92" s="39" t="s">
        <v>474</v>
      </c>
      <c r="B92" s="39" t="s">
        <v>631</v>
      </c>
      <c r="C92" s="55" t="s">
        <v>658</v>
      </c>
      <c r="D92" s="41" t="s">
        <v>659</v>
      </c>
      <c r="E92" s="44"/>
      <c r="F92" s="44"/>
      <c r="G92" s="51"/>
      <c r="H92" s="51"/>
      <c r="I92" s="205"/>
      <c r="J92" s="44"/>
      <c r="K92" s="44"/>
      <c r="L92" s="44"/>
      <c r="M92" s="4" t="s">
        <v>527</v>
      </c>
      <c r="N92" s="187" t="s">
        <v>153</v>
      </c>
      <c r="O92" s="199">
        <v>8280</v>
      </c>
      <c r="P92" s="199">
        <v>15720</v>
      </c>
      <c r="Q92" s="226">
        <v>9000</v>
      </c>
      <c r="R92" s="227">
        <v>15000</v>
      </c>
      <c r="S92" s="228">
        <v>9000</v>
      </c>
      <c r="T92" s="227">
        <v>15000</v>
      </c>
      <c r="U92" s="228">
        <v>9000</v>
      </c>
      <c r="V92" s="227">
        <v>15000</v>
      </c>
      <c r="W92" s="207"/>
      <c r="X92" s="206"/>
      <c r="Y92" s="207"/>
      <c r="Z92" s="206"/>
      <c r="AA92" s="207"/>
      <c r="AB92" s="206"/>
      <c r="AC92" s="207"/>
      <c r="AD92" s="206"/>
    </row>
    <row r="93" spans="1:30" s="45" customFormat="1" ht="24.75" customHeight="1" outlineLevel="1" thickBot="1">
      <c r="A93" s="39" t="s">
        <v>474</v>
      </c>
      <c r="B93" s="39" t="s">
        <v>631</v>
      </c>
      <c r="C93" s="55" t="s">
        <v>660</v>
      </c>
      <c r="D93" s="41" t="s">
        <v>661</v>
      </c>
      <c r="E93" s="44"/>
      <c r="F93" s="44"/>
      <c r="G93" s="44"/>
      <c r="H93" s="51"/>
      <c r="I93" s="205"/>
      <c r="J93" s="44"/>
      <c r="K93" s="44"/>
      <c r="L93" s="44"/>
      <c r="M93" s="4" t="s">
        <v>527</v>
      </c>
      <c r="N93" s="187" t="s">
        <v>154</v>
      </c>
      <c r="O93" s="199">
        <v>0</v>
      </c>
      <c r="P93" s="199">
        <v>0</v>
      </c>
      <c r="Q93" s="226"/>
      <c r="R93" s="227"/>
      <c r="S93" s="228"/>
      <c r="T93" s="227"/>
      <c r="U93" s="228"/>
      <c r="V93" s="227"/>
      <c r="W93" s="207"/>
      <c r="X93" s="206"/>
      <c r="Y93" s="207"/>
      <c r="Z93" s="206"/>
      <c r="AA93" s="207"/>
      <c r="AB93" s="206"/>
      <c r="AC93" s="207"/>
      <c r="AD93" s="206"/>
    </row>
    <row r="94" spans="1:30" s="45" customFormat="1" ht="34.5" customHeight="1" outlineLevel="1" thickBot="1">
      <c r="A94" s="39" t="s">
        <v>474</v>
      </c>
      <c r="B94" s="39" t="s">
        <v>631</v>
      </c>
      <c r="C94" s="55" t="s">
        <v>662</v>
      </c>
      <c r="D94" s="41" t="s">
        <v>663</v>
      </c>
      <c r="E94" s="44"/>
      <c r="F94" s="52"/>
      <c r="G94" s="51"/>
      <c r="H94" s="4"/>
      <c r="I94" s="205"/>
      <c r="J94" s="44"/>
      <c r="K94" s="44"/>
      <c r="L94" s="44"/>
      <c r="M94" s="4" t="s">
        <v>514</v>
      </c>
      <c r="N94" s="187" t="s">
        <v>155</v>
      </c>
      <c r="O94" s="199">
        <v>0</v>
      </c>
      <c r="P94" s="199">
        <v>0</v>
      </c>
      <c r="Q94" s="226"/>
      <c r="R94" s="227"/>
      <c r="S94" s="228"/>
      <c r="T94" s="227"/>
      <c r="U94" s="228"/>
      <c r="V94" s="227"/>
      <c r="W94" s="207"/>
      <c r="X94" s="206"/>
      <c r="Y94" s="207"/>
      <c r="Z94" s="206"/>
      <c r="AA94" s="207"/>
      <c r="AB94" s="206"/>
      <c r="AC94" s="207"/>
      <c r="AD94" s="206"/>
    </row>
    <row r="95" spans="1:30" s="45" customFormat="1" ht="34.5" customHeight="1" outlineLevel="1" thickBot="1">
      <c r="A95" s="39" t="s">
        <v>474</v>
      </c>
      <c r="B95" s="39" t="s">
        <v>631</v>
      </c>
      <c r="C95" s="55" t="s">
        <v>664</v>
      </c>
      <c r="D95" s="41" t="s">
        <v>665</v>
      </c>
      <c r="E95" s="44"/>
      <c r="F95" s="51"/>
      <c r="G95" s="51"/>
      <c r="H95" s="51"/>
      <c r="I95" s="205"/>
      <c r="J95" s="44"/>
      <c r="K95" s="44"/>
      <c r="L95" s="44"/>
      <c r="M95" s="4" t="s">
        <v>514</v>
      </c>
      <c r="N95" s="187" t="s">
        <v>156</v>
      </c>
      <c r="O95" s="199">
        <v>0</v>
      </c>
      <c r="P95" s="199">
        <v>0</v>
      </c>
      <c r="Q95" s="226"/>
      <c r="R95" s="227"/>
      <c r="S95" s="228"/>
      <c r="T95" s="227"/>
      <c r="U95" s="228"/>
      <c r="V95" s="227"/>
      <c r="W95" s="207"/>
      <c r="X95" s="206"/>
      <c r="Y95" s="207"/>
      <c r="Z95" s="206"/>
      <c r="AA95" s="207"/>
      <c r="AB95" s="206"/>
      <c r="AC95" s="207"/>
      <c r="AD95" s="206"/>
    </row>
    <row r="96" spans="1:30" s="45" customFormat="1" ht="29.25" customHeight="1" outlineLevel="1" thickBot="1">
      <c r="A96" s="39" t="s">
        <v>474</v>
      </c>
      <c r="B96" s="39" t="s">
        <v>631</v>
      </c>
      <c r="C96" s="55" t="s">
        <v>666</v>
      </c>
      <c r="D96" s="41" t="s">
        <v>667</v>
      </c>
      <c r="E96" s="51"/>
      <c r="F96" s="51"/>
      <c r="G96" s="51"/>
      <c r="H96" s="51"/>
      <c r="I96" s="205"/>
      <c r="J96" s="44"/>
      <c r="K96" s="44"/>
      <c r="L96" s="44"/>
      <c r="M96" s="4" t="s">
        <v>514</v>
      </c>
      <c r="N96" s="187" t="s">
        <v>157</v>
      </c>
      <c r="O96" s="199">
        <v>0</v>
      </c>
      <c r="P96" s="199">
        <v>0</v>
      </c>
      <c r="Q96" s="226"/>
      <c r="R96" s="227"/>
      <c r="S96" s="228"/>
      <c r="T96" s="227"/>
      <c r="U96" s="228"/>
      <c r="V96" s="227"/>
      <c r="W96" s="207"/>
      <c r="X96" s="206"/>
      <c r="Y96" s="207"/>
      <c r="Z96" s="206"/>
      <c r="AA96" s="207"/>
      <c r="AB96" s="206"/>
      <c r="AC96" s="207"/>
      <c r="AD96" s="206"/>
    </row>
    <row r="97" spans="1:30" s="45" customFormat="1" ht="30.75" customHeight="1" outlineLevel="1" thickBot="1">
      <c r="A97" s="39" t="s">
        <v>474</v>
      </c>
      <c r="B97" s="39" t="s">
        <v>631</v>
      </c>
      <c r="C97" s="55" t="s">
        <v>668</v>
      </c>
      <c r="D97" s="41" t="s">
        <v>669</v>
      </c>
      <c r="E97" s="51"/>
      <c r="F97" s="51"/>
      <c r="G97" s="51"/>
      <c r="H97" s="51"/>
      <c r="I97" s="205"/>
      <c r="J97" s="44"/>
      <c r="K97" s="44"/>
      <c r="L97" s="44"/>
      <c r="M97" s="4" t="s">
        <v>514</v>
      </c>
      <c r="N97" s="187" t="s">
        <v>158</v>
      </c>
      <c r="O97" s="199">
        <v>0</v>
      </c>
      <c r="P97" s="199">
        <v>0</v>
      </c>
      <c r="Q97" s="226"/>
      <c r="R97" s="227"/>
      <c r="S97" s="228"/>
      <c r="T97" s="227"/>
      <c r="U97" s="228"/>
      <c r="V97" s="227"/>
      <c r="W97" s="207"/>
      <c r="X97" s="206"/>
      <c r="Y97" s="207"/>
      <c r="Z97" s="206"/>
      <c r="AA97" s="207"/>
      <c r="AB97" s="206"/>
      <c r="AC97" s="207"/>
      <c r="AD97" s="206"/>
    </row>
    <row r="98" spans="1:30" s="45" customFormat="1" ht="36" customHeight="1" outlineLevel="1" thickBot="1">
      <c r="A98" s="39" t="s">
        <v>474</v>
      </c>
      <c r="B98" s="39" t="s">
        <v>631</v>
      </c>
      <c r="C98" s="55" t="s">
        <v>670</v>
      </c>
      <c r="D98" s="41" t="s">
        <v>671</v>
      </c>
      <c r="E98" s="44"/>
      <c r="F98" s="51"/>
      <c r="G98" s="44"/>
      <c r="H98" s="4"/>
      <c r="I98" s="205"/>
      <c r="J98" s="44"/>
      <c r="K98" s="44"/>
      <c r="L98" s="44"/>
      <c r="M98" s="4" t="s">
        <v>514</v>
      </c>
      <c r="N98" s="187" t="s">
        <v>159</v>
      </c>
      <c r="O98" s="199">
        <v>0</v>
      </c>
      <c r="P98" s="199">
        <v>0</v>
      </c>
      <c r="Q98" s="226"/>
      <c r="R98" s="227"/>
      <c r="S98" s="228"/>
      <c r="T98" s="227"/>
      <c r="U98" s="228"/>
      <c r="V98" s="227"/>
      <c r="W98" s="207"/>
      <c r="X98" s="206"/>
      <c r="Y98" s="207"/>
      <c r="Z98" s="206"/>
      <c r="AA98" s="207"/>
      <c r="AB98" s="206"/>
      <c r="AC98" s="207"/>
      <c r="AD98" s="206"/>
    </row>
    <row r="99" spans="1:30" ht="32.25" customHeight="1" thickBot="1">
      <c r="A99" s="193" t="s">
        <v>474</v>
      </c>
      <c r="B99" s="38" t="s">
        <v>672</v>
      </c>
      <c r="C99" s="194"/>
      <c r="D99" s="284" t="s">
        <v>673</v>
      </c>
      <c r="E99" s="285"/>
      <c r="F99" s="285"/>
      <c r="G99" s="285"/>
      <c r="H99" s="286"/>
      <c r="I99" s="201" t="s">
        <v>478</v>
      </c>
      <c r="J99" s="4"/>
      <c r="K99" s="4"/>
      <c r="L99" s="4"/>
      <c r="M99" s="70" t="s">
        <v>31</v>
      </c>
      <c r="N99" s="165"/>
      <c r="O99" s="219">
        <f>SUM(O100:O142)</f>
        <v>100467</v>
      </c>
      <c r="P99" s="219">
        <f>SUM(P100:P142)</f>
        <v>43120</v>
      </c>
      <c r="Q99" s="219">
        <f t="shared" ref="Q99:U99" si="7">SUM(Q100:Q142)</f>
        <v>89450</v>
      </c>
      <c r="R99" s="219">
        <f t="shared" si="7"/>
        <v>45370</v>
      </c>
      <c r="S99" s="219">
        <f t="shared" si="7"/>
        <v>88950</v>
      </c>
      <c r="T99" s="219">
        <f t="shared" si="7"/>
        <v>45370</v>
      </c>
      <c r="U99" s="219">
        <f t="shared" si="7"/>
        <v>89450</v>
      </c>
      <c r="V99" s="219">
        <f>SUM(V100:V142)</f>
        <v>45370</v>
      </c>
      <c r="W99" s="202"/>
      <c r="X99" s="202"/>
      <c r="Y99" s="196"/>
      <c r="Z99" s="197"/>
      <c r="AA99" s="196"/>
      <c r="AB99" s="197"/>
      <c r="AC99" s="196"/>
      <c r="AD99" s="197"/>
    </row>
    <row r="100" spans="1:30" s="29" customFormat="1" ht="33.75" customHeight="1" outlineLevel="1" thickBot="1">
      <c r="A100" s="39" t="s">
        <v>474</v>
      </c>
      <c r="B100" s="39" t="s">
        <v>672</v>
      </c>
      <c r="C100" s="55" t="s">
        <v>674</v>
      </c>
      <c r="D100" s="43" t="s">
        <v>675</v>
      </c>
      <c r="E100" s="48"/>
      <c r="F100" s="53"/>
      <c r="G100" s="53"/>
      <c r="H100" s="53"/>
      <c r="I100" s="200"/>
      <c r="J100" s="4"/>
      <c r="K100" s="4"/>
      <c r="L100" s="4"/>
      <c r="M100" s="4" t="s">
        <v>22</v>
      </c>
      <c r="N100" s="187" t="s">
        <v>161</v>
      </c>
      <c r="O100" s="199">
        <v>0</v>
      </c>
      <c r="P100" s="199">
        <v>0</v>
      </c>
      <c r="Q100" s="226"/>
      <c r="R100" s="227"/>
      <c r="S100" s="228"/>
      <c r="T100" s="227"/>
      <c r="U100" s="228"/>
      <c r="V100" s="227"/>
      <c r="W100" s="46"/>
      <c r="X100" s="47"/>
      <c r="Y100" s="46"/>
      <c r="Z100" s="47"/>
      <c r="AA100" s="46"/>
      <c r="AB100" s="47"/>
      <c r="AC100" s="46"/>
      <c r="AD100" s="47"/>
    </row>
    <row r="101" spans="1:30" s="29" customFormat="1" ht="17.100000000000001" outlineLevel="1" thickBot="1">
      <c r="A101" s="39" t="s">
        <v>474</v>
      </c>
      <c r="B101" s="39" t="s">
        <v>672</v>
      </c>
      <c r="C101" s="55" t="s">
        <v>676</v>
      </c>
      <c r="D101" s="43" t="s">
        <v>677</v>
      </c>
      <c r="E101" s="4"/>
      <c r="F101" s="48"/>
      <c r="G101" s="4"/>
      <c r="H101" s="48"/>
      <c r="I101" s="200"/>
      <c r="J101" s="4"/>
      <c r="K101" s="4"/>
      <c r="L101" s="4"/>
      <c r="M101" s="4" t="s">
        <v>31</v>
      </c>
      <c r="N101" s="187" t="s">
        <v>162</v>
      </c>
      <c r="O101" s="199">
        <v>0</v>
      </c>
      <c r="P101" s="199">
        <v>0</v>
      </c>
      <c r="Q101" s="226">
        <v>500</v>
      </c>
      <c r="R101" s="227"/>
      <c r="S101" s="228"/>
      <c r="T101" s="227"/>
      <c r="U101" s="228">
        <v>500</v>
      </c>
      <c r="V101" s="227"/>
      <c r="W101" s="46"/>
      <c r="X101" s="47"/>
      <c r="Y101" s="46"/>
      <c r="Z101" s="47"/>
      <c r="AA101" s="46"/>
      <c r="AB101" s="47"/>
      <c r="AC101" s="46"/>
      <c r="AD101" s="47"/>
    </row>
    <row r="102" spans="1:30" s="45" customFormat="1" ht="48.95" outlineLevel="1" thickBot="1">
      <c r="A102" s="39" t="s">
        <v>474</v>
      </c>
      <c r="B102" s="39" t="s">
        <v>672</v>
      </c>
      <c r="C102" s="55" t="s">
        <v>678</v>
      </c>
      <c r="D102" s="41" t="s">
        <v>679</v>
      </c>
      <c r="E102" s="48"/>
      <c r="F102" s="48"/>
      <c r="G102" s="48"/>
      <c r="H102" s="48"/>
      <c r="I102" s="204"/>
      <c r="J102" s="4"/>
      <c r="K102" s="4"/>
      <c r="L102" s="4"/>
      <c r="M102" s="4" t="s">
        <v>22</v>
      </c>
      <c r="N102" s="187" t="s">
        <v>163</v>
      </c>
      <c r="O102" s="199">
        <v>400</v>
      </c>
      <c r="P102" s="199">
        <v>0</v>
      </c>
      <c r="Q102" s="226">
        <v>400</v>
      </c>
      <c r="R102" s="227"/>
      <c r="S102" s="228">
        <v>400</v>
      </c>
      <c r="T102" s="227"/>
      <c r="U102" s="228">
        <v>400</v>
      </c>
      <c r="V102" s="227"/>
      <c r="W102" s="207"/>
      <c r="X102" s="206"/>
      <c r="Y102" s="207"/>
      <c r="Z102" s="206"/>
      <c r="AA102" s="207"/>
      <c r="AB102" s="206"/>
      <c r="AC102" s="207"/>
      <c r="AD102" s="206"/>
    </row>
    <row r="103" spans="1:30" s="45" customFormat="1" ht="33" outlineLevel="1" thickBot="1">
      <c r="A103" s="39" t="s">
        <v>474</v>
      </c>
      <c r="B103" s="39" t="s">
        <v>672</v>
      </c>
      <c r="C103" s="55" t="s">
        <v>680</v>
      </c>
      <c r="D103" s="41" t="s">
        <v>681</v>
      </c>
      <c r="E103" s="48"/>
      <c r="F103" s="48"/>
      <c r="G103" s="48"/>
      <c r="H103" s="48"/>
      <c r="I103" s="204"/>
      <c r="J103" s="4"/>
      <c r="K103" s="4"/>
      <c r="L103" s="4"/>
      <c r="M103" s="4" t="s">
        <v>22</v>
      </c>
      <c r="N103" s="187" t="s">
        <v>164</v>
      </c>
      <c r="O103" s="199">
        <v>0</v>
      </c>
      <c r="P103" s="199">
        <v>0</v>
      </c>
      <c r="Q103" s="226"/>
      <c r="R103" s="227"/>
      <c r="S103" s="228"/>
      <c r="T103" s="227"/>
      <c r="U103" s="228"/>
      <c r="V103" s="227"/>
      <c r="W103" s="207"/>
      <c r="X103" s="206"/>
      <c r="Y103" s="207"/>
      <c r="Z103" s="206"/>
      <c r="AA103" s="207"/>
      <c r="AB103" s="206"/>
      <c r="AC103" s="207"/>
      <c r="AD103" s="206"/>
    </row>
    <row r="104" spans="1:30" s="29" customFormat="1" ht="48.95" outlineLevel="1" thickBot="1">
      <c r="A104" s="39" t="s">
        <v>474</v>
      </c>
      <c r="B104" s="39" t="s">
        <v>672</v>
      </c>
      <c r="C104" s="55" t="s">
        <v>682</v>
      </c>
      <c r="D104" s="43" t="s">
        <v>683</v>
      </c>
      <c r="E104" s="48"/>
      <c r="F104" s="48"/>
      <c r="G104" s="48"/>
      <c r="H104" s="48"/>
      <c r="I104" s="200"/>
      <c r="J104" s="4"/>
      <c r="K104" s="4"/>
      <c r="L104" s="4"/>
      <c r="M104" s="4" t="s">
        <v>40</v>
      </c>
      <c r="N104" s="187" t="s">
        <v>165</v>
      </c>
      <c r="O104" s="199">
        <v>0</v>
      </c>
      <c r="P104" s="199">
        <v>0</v>
      </c>
      <c r="Q104" s="226"/>
      <c r="R104" s="227"/>
      <c r="S104" s="228"/>
      <c r="T104" s="227"/>
      <c r="U104" s="228"/>
      <c r="V104" s="227"/>
      <c r="W104" s="46"/>
      <c r="X104" s="47"/>
      <c r="Y104" s="46"/>
      <c r="Z104" s="47"/>
      <c r="AA104" s="46"/>
      <c r="AB104" s="47"/>
      <c r="AC104" s="46"/>
      <c r="AD104" s="47"/>
    </row>
    <row r="105" spans="1:30" s="45" customFormat="1" ht="33.75" customHeight="1" outlineLevel="1" thickBot="1">
      <c r="A105" s="39" t="s">
        <v>474</v>
      </c>
      <c r="B105" s="39" t="s">
        <v>672</v>
      </c>
      <c r="C105" s="55" t="s">
        <v>684</v>
      </c>
      <c r="D105" s="43" t="s">
        <v>685</v>
      </c>
      <c r="E105" s="52"/>
      <c r="F105" s="51"/>
      <c r="G105" s="51"/>
      <c r="H105" s="51"/>
      <c r="I105" s="205"/>
      <c r="J105" s="44"/>
      <c r="K105" s="44"/>
      <c r="L105" s="44"/>
      <c r="M105" s="4" t="s">
        <v>31</v>
      </c>
      <c r="N105" s="187" t="s">
        <v>166</v>
      </c>
      <c r="O105" s="199">
        <v>0</v>
      </c>
      <c r="P105" s="199">
        <v>0</v>
      </c>
      <c r="Q105" s="226"/>
      <c r="R105" s="227"/>
      <c r="S105" s="228"/>
      <c r="T105" s="227"/>
      <c r="U105" s="228"/>
      <c r="V105" s="227"/>
      <c r="W105" s="207"/>
      <c r="X105" s="206"/>
      <c r="Y105" s="207"/>
      <c r="Z105" s="206"/>
      <c r="AA105" s="207"/>
      <c r="AB105" s="206"/>
      <c r="AC105" s="207"/>
      <c r="AD105" s="206"/>
    </row>
    <row r="106" spans="1:30" s="45" customFormat="1" ht="31.5" customHeight="1" outlineLevel="1" thickBot="1">
      <c r="A106" s="39" t="s">
        <v>474</v>
      </c>
      <c r="B106" s="39" t="s">
        <v>672</v>
      </c>
      <c r="C106" s="55" t="s">
        <v>686</v>
      </c>
      <c r="D106" s="43" t="s">
        <v>687</v>
      </c>
      <c r="E106" s="51"/>
      <c r="F106" s="51"/>
      <c r="G106" s="51"/>
      <c r="H106" s="51"/>
      <c r="I106" s="205"/>
      <c r="J106" s="44"/>
      <c r="K106" s="44"/>
      <c r="L106" s="44"/>
      <c r="M106" s="4" t="s">
        <v>37</v>
      </c>
      <c r="N106" s="187" t="s">
        <v>167</v>
      </c>
      <c r="O106" s="199">
        <v>0</v>
      </c>
      <c r="P106" s="199">
        <v>0</v>
      </c>
      <c r="Q106" s="226"/>
      <c r="R106" s="227"/>
      <c r="S106" s="228"/>
      <c r="T106" s="227"/>
      <c r="U106" s="228"/>
      <c r="V106" s="227"/>
      <c r="W106" s="207"/>
      <c r="X106" s="206"/>
      <c r="Y106" s="207"/>
      <c r="Z106" s="206"/>
      <c r="AA106" s="207"/>
      <c r="AB106" s="206"/>
      <c r="AC106" s="207"/>
      <c r="AD106" s="206"/>
    </row>
    <row r="107" spans="1:30" s="45" customFormat="1" ht="36" customHeight="1" outlineLevel="1" thickBot="1">
      <c r="A107" s="39" t="s">
        <v>474</v>
      </c>
      <c r="B107" s="39" t="s">
        <v>672</v>
      </c>
      <c r="C107" s="55" t="s">
        <v>688</v>
      </c>
      <c r="D107" s="4" t="s">
        <v>689</v>
      </c>
      <c r="E107" s="4"/>
      <c r="F107" s="4"/>
      <c r="G107" s="4"/>
      <c r="H107" s="48"/>
      <c r="I107" s="204"/>
      <c r="J107" s="4"/>
      <c r="K107" s="4"/>
      <c r="L107" s="4"/>
      <c r="M107" s="4" t="s">
        <v>31</v>
      </c>
      <c r="N107" s="187" t="s">
        <v>168</v>
      </c>
      <c r="O107" s="199">
        <v>0</v>
      </c>
      <c r="P107" s="199">
        <v>0</v>
      </c>
      <c r="Q107" s="226"/>
      <c r="R107" s="227"/>
      <c r="S107" s="228"/>
      <c r="T107" s="227"/>
      <c r="U107" s="228"/>
      <c r="V107" s="227"/>
      <c r="W107" s="207"/>
      <c r="X107" s="206"/>
      <c r="Y107" s="207"/>
      <c r="Z107" s="206"/>
      <c r="AA107" s="207"/>
      <c r="AB107" s="206"/>
      <c r="AC107" s="207"/>
      <c r="AD107" s="206"/>
    </row>
    <row r="108" spans="1:30" s="29" customFormat="1" ht="30.75" customHeight="1" outlineLevel="1" thickBot="1">
      <c r="A108" s="39" t="s">
        <v>474</v>
      </c>
      <c r="B108" s="39" t="s">
        <v>672</v>
      </c>
      <c r="C108" s="55" t="s">
        <v>690</v>
      </c>
      <c r="D108" s="41" t="s">
        <v>691</v>
      </c>
      <c r="E108" s="48"/>
      <c r="F108" s="48"/>
      <c r="G108" s="48"/>
      <c r="H108" s="48"/>
      <c r="I108" s="204"/>
      <c r="J108" s="4"/>
      <c r="K108" s="4"/>
      <c r="L108" s="4"/>
      <c r="M108" s="4" t="s">
        <v>31</v>
      </c>
      <c r="N108" s="187" t="s">
        <v>169</v>
      </c>
      <c r="O108" s="199">
        <v>0</v>
      </c>
      <c r="P108" s="199">
        <v>0</v>
      </c>
      <c r="Q108" s="226"/>
      <c r="R108" s="227"/>
      <c r="S108" s="228"/>
      <c r="T108" s="227"/>
      <c r="U108" s="228"/>
      <c r="V108" s="227"/>
      <c r="W108" s="46"/>
      <c r="X108" s="47"/>
      <c r="Y108" s="46"/>
      <c r="Z108" s="47"/>
      <c r="AA108" s="46"/>
      <c r="AB108" s="47"/>
      <c r="AC108" s="46"/>
      <c r="AD108" s="47"/>
    </row>
    <row r="109" spans="1:30" s="29" customFormat="1" ht="30.75" customHeight="1" outlineLevel="1" thickBot="1">
      <c r="A109" s="39" t="s">
        <v>474</v>
      </c>
      <c r="B109" s="39" t="s">
        <v>672</v>
      </c>
      <c r="C109" s="55" t="s">
        <v>692</v>
      </c>
      <c r="D109" s="41" t="s">
        <v>693</v>
      </c>
      <c r="E109" s="52"/>
      <c r="F109" s="51"/>
      <c r="G109" s="51"/>
      <c r="H109" s="51"/>
      <c r="I109" s="205"/>
      <c r="J109" s="44"/>
      <c r="K109" s="44"/>
      <c r="L109" s="44"/>
      <c r="M109" s="4" t="s">
        <v>31</v>
      </c>
      <c r="N109" s="187" t="s">
        <v>170</v>
      </c>
      <c r="O109" s="199">
        <v>8000</v>
      </c>
      <c r="P109" s="199">
        <v>0</v>
      </c>
      <c r="Q109" s="226">
        <v>8000</v>
      </c>
      <c r="R109" s="227"/>
      <c r="S109" s="228">
        <v>8000</v>
      </c>
      <c r="T109" s="227"/>
      <c r="U109" s="228">
        <v>8000</v>
      </c>
      <c r="V109" s="227"/>
      <c r="W109" s="46"/>
      <c r="X109" s="47"/>
      <c r="Y109" s="46"/>
      <c r="Z109" s="47"/>
      <c r="AA109" s="46"/>
      <c r="AB109" s="47"/>
      <c r="AC109" s="46"/>
      <c r="AD109" s="47"/>
    </row>
    <row r="110" spans="1:30" s="29" customFormat="1" ht="33" outlineLevel="1" thickBot="1">
      <c r="A110" s="39" t="s">
        <v>474</v>
      </c>
      <c r="B110" s="39" t="s">
        <v>672</v>
      </c>
      <c r="C110" s="55" t="s">
        <v>694</v>
      </c>
      <c r="D110" s="43" t="s">
        <v>695</v>
      </c>
      <c r="E110" s="48"/>
      <c r="F110" s="48"/>
      <c r="G110" s="48"/>
      <c r="H110" s="48"/>
      <c r="I110" s="204"/>
      <c r="J110" s="4"/>
      <c r="K110" s="4"/>
      <c r="L110" s="4"/>
      <c r="M110" s="4" t="s">
        <v>514</v>
      </c>
      <c r="N110" s="187" t="s">
        <v>171</v>
      </c>
      <c r="O110" s="199">
        <v>0</v>
      </c>
      <c r="P110" s="199">
        <v>0</v>
      </c>
      <c r="Q110" s="226"/>
      <c r="R110" s="227"/>
      <c r="S110" s="228"/>
      <c r="T110" s="227"/>
      <c r="U110" s="228"/>
      <c r="V110" s="227"/>
      <c r="W110" s="46"/>
      <c r="X110" s="47"/>
      <c r="Y110" s="46"/>
      <c r="Z110" s="47"/>
      <c r="AA110" s="46"/>
      <c r="AB110" s="47"/>
      <c r="AC110" s="46"/>
      <c r="AD110" s="47"/>
    </row>
    <row r="111" spans="1:30" s="29" customFormat="1" ht="33" outlineLevel="1" thickBot="1">
      <c r="A111" s="39" t="s">
        <v>474</v>
      </c>
      <c r="B111" s="39" t="s">
        <v>672</v>
      </c>
      <c r="C111" s="55" t="s">
        <v>696</v>
      </c>
      <c r="D111" s="279" t="s">
        <v>697</v>
      </c>
      <c r="E111" s="48"/>
      <c r="F111" s="48"/>
      <c r="G111" s="48"/>
      <c r="H111" s="48"/>
      <c r="I111" s="204"/>
      <c r="J111" s="4"/>
      <c r="K111" s="4"/>
      <c r="L111" s="4"/>
      <c r="M111" s="4" t="s">
        <v>514</v>
      </c>
      <c r="N111" s="187" t="s">
        <v>172</v>
      </c>
      <c r="O111" s="199">
        <v>0</v>
      </c>
      <c r="P111" s="199">
        <v>0</v>
      </c>
      <c r="Q111" s="226"/>
      <c r="R111" s="227"/>
      <c r="S111" s="228"/>
      <c r="T111" s="227"/>
      <c r="U111" s="228"/>
      <c r="V111" s="227"/>
      <c r="W111" s="46"/>
      <c r="X111" s="47"/>
      <c r="Y111" s="46"/>
      <c r="Z111" s="47"/>
      <c r="AA111" s="46"/>
      <c r="AB111" s="47"/>
      <c r="AC111" s="46"/>
      <c r="AD111" s="47"/>
    </row>
    <row r="112" spans="1:30" s="45" customFormat="1" ht="22.5" customHeight="1" outlineLevel="1" thickBot="1">
      <c r="A112" s="39" t="s">
        <v>474</v>
      </c>
      <c r="B112" s="39" t="s">
        <v>672</v>
      </c>
      <c r="C112" s="55" t="s">
        <v>698</v>
      </c>
      <c r="D112" s="69" t="s">
        <v>699</v>
      </c>
      <c r="E112" s="48"/>
      <c r="F112" s="48"/>
      <c r="G112" s="48"/>
      <c r="H112" s="48"/>
      <c r="I112" s="204"/>
      <c r="J112" s="4"/>
      <c r="K112" s="4"/>
      <c r="L112" s="4"/>
      <c r="M112" s="4" t="s">
        <v>37</v>
      </c>
      <c r="N112" s="187" t="s">
        <v>173</v>
      </c>
      <c r="O112" s="199">
        <v>12600</v>
      </c>
      <c r="P112" s="199">
        <v>5100</v>
      </c>
      <c r="Q112" s="226">
        <v>10000</v>
      </c>
      <c r="R112" s="227">
        <v>5000</v>
      </c>
      <c r="S112" s="228">
        <v>10000</v>
      </c>
      <c r="T112" s="227">
        <v>5000</v>
      </c>
      <c r="U112" s="228">
        <v>10000</v>
      </c>
      <c r="V112" s="227">
        <v>5000</v>
      </c>
      <c r="W112" s="207"/>
      <c r="X112" s="206"/>
      <c r="Y112" s="207"/>
      <c r="Z112" s="206"/>
      <c r="AA112" s="207"/>
      <c r="AB112" s="206"/>
      <c r="AC112" s="207"/>
      <c r="AD112" s="206"/>
    </row>
    <row r="113" spans="1:30" s="45" customFormat="1" ht="33" outlineLevel="1" thickBot="1">
      <c r="A113" s="39" t="s">
        <v>474</v>
      </c>
      <c r="B113" s="39" t="s">
        <v>672</v>
      </c>
      <c r="C113" s="55" t="s">
        <v>700</v>
      </c>
      <c r="D113" s="69" t="s">
        <v>701</v>
      </c>
      <c r="E113" s="48"/>
      <c r="F113" s="48"/>
      <c r="G113" s="48"/>
      <c r="H113" s="48"/>
      <c r="I113" s="204"/>
      <c r="J113" s="4"/>
      <c r="K113" s="4"/>
      <c r="L113" s="4"/>
      <c r="M113" s="4" t="s">
        <v>37</v>
      </c>
      <c r="N113" s="187" t="s">
        <v>174</v>
      </c>
      <c r="O113" s="199">
        <v>0</v>
      </c>
      <c r="P113" s="199">
        <v>0</v>
      </c>
      <c r="Q113" s="226"/>
      <c r="R113" s="227"/>
      <c r="S113" s="228"/>
      <c r="T113" s="227"/>
      <c r="U113" s="228"/>
      <c r="V113" s="227"/>
      <c r="W113" s="207"/>
      <c r="X113" s="206"/>
      <c r="Y113" s="207"/>
      <c r="Z113" s="206"/>
      <c r="AA113" s="207"/>
      <c r="AB113" s="206"/>
      <c r="AC113" s="207"/>
      <c r="AD113" s="206"/>
    </row>
    <row r="114" spans="1:30" s="45" customFormat="1" ht="21" customHeight="1" outlineLevel="1" thickBot="1">
      <c r="A114" s="39" t="s">
        <v>474</v>
      </c>
      <c r="B114" s="39" t="s">
        <v>672</v>
      </c>
      <c r="C114" s="55" t="s">
        <v>702</v>
      </c>
      <c r="D114" s="69" t="s">
        <v>703</v>
      </c>
      <c r="E114" s="53"/>
      <c r="F114" s="48"/>
      <c r="G114" s="4"/>
      <c r="H114" s="52"/>
      <c r="I114" s="204"/>
      <c r="J114" s="4"/>
      <c r="K114" s="4"/>
      <c r="L114" s="4"/>
      <c r="M114" s="4" t="s">
        <v>37</v>
      </c>
      <c r="N114" s="187" t="s">
        <v>175</v>
      </c>
      <c r="O114" s="199">
        <v>0</v>
      </c>
      <c r="P114" s="199">
        <v>0</v>
      </c>
      <c r="Q114" s="226"/>
      <c r="R114" s="227"/>
      <c r="S114" s="228"/>
      <c r="T114" s="227"/>
      <c r="U114" s="228"/>
      <c r="V114" s="227"/>
      <c r="W114" s="207"/>
      <c r="X114" s="206"/>
      <c r="Y114" s="207"/>
      <c r="Z114" s="206"/>
      <c r="AA114" s="207"/>
      <c r="AB114" s="206"/>
      <c r="AC114" s="207"/>
      <c r="AD114" s="206"/>
    </row>
    <row r="115" spans="1:30" s="45" customFormat="1" ht="45.75" customHeight="1" outlineLevel="1" thickBot="1">
      <c r="A115" s="39" t="s">
        <v>474</v>
      </c>
      <c r="B115" s="39" t="s">
        <v>672</v>
      </c>
      <c r="C115" s="55" t="s">
        <v>704</v>
      </c>
      <c r="D115" s="279" t="s">
        <v>705</v>
      </c>
      <c r="E115" s="48"/>
      <c r="F115" s="48"/>
      <c r="G115" s="48"/>
      <c r="H115" s="48"/>
      <c r="I115" s="204"/>
      <c r="J115" s="4"/>
      <c r="K115" s="4"/>
      <c r="L115" s="4"/>
      <c r="M115" s="4" t="s">
        <v>514</v>
      </c>
      <c r="N115" s="187" t="s">
        <v>176</v>
      </c>
      <c r="O115" s="199">
        <v>0</v>
      </c>
      <c r="P115" s="199">
        <v>0</v>
      </c>
      <c r="Q115" s="226"/>
      <c r="R115" s="227"/>
      <c r="S115" s="228"/>
      <c r="T115" s="227"/>
      <c r="U115" s="228"/>
      <c r="V115" s="227"/>
      <c r="W115" s="207"/>
      <c r="X115" s="206"/>
      <c r="Y115" s="207"/>
      <c r="Z115" s="206"/>
      <c r="AA115" s="207"/>
      <c r="AB115" s="206"/>
      <c r="AC115" s="207"/>
      <c r="AD115" s="206"/>
    </row>
    <row r="116" spans="1:30" s="45" customFormat="1" ht="23.25" customHeight="1" outlineLevel="1" thickBot="1">
      <c r="A116" s="39" t="s">
        <v>474</v>
      </c>
      <c r="B116" s="39" t="s">
        <v>706</v>
      </c>
      <c r="C116" s="55" t="s">
        <v>707</v>
      </c>
      <c r="D116" s="69" t="s">
        <v>708</v>
      </c>
      <c r="E116" s="48"/>
      <c r="F116" s="48"/>
      <c r="G116" s="48"/>
      <c r="H116" s="51"/>
      <c r="I116" s="200"/>
      <c r="J116" s="4"/>
      <c r="K116" s="4"/>
      <c r="L116" s="4"/>
      <c r="M116" s="4" t="s">
        <v>514</v>
      </c>
      <c r="N116" s="187" t="s">
        <v>177</v>
      </c>
      <c r="O116" s="199">
        <v>0</v>
      </c>
      <c r="P116" s="199">
        <v>0</v>
      </c>
      <c r="Q116" s="226"/>
      <c r="R116" s="227"/>
      <c r="S116" s="228"/>
      <c r="T116" s="227"/>
      <c r="U116" s="228"/>
      <c r="V116" s="227"/>
      <c r="W116" s="207"/>
      <c r="X116" s="206"/>
      <c r="Y116" s="207"/>
      <c r="Z116" s="206"/>
      <c r="AA116" s="207"/>
      <c r="AB116" s="206"/>
      <c r="AC116" s="207"/>
      <c r="AD116" s="206"/>
    </row>
    <row r="117" spans="1:30" s="45" customFormat="1" ht="30.75" customHeight="1" outlineLevel="1" thickBot="1">
      <c r="A117" s="39" t="s">
        <v>474</v>
      </c>
      <c r="B117" s="39" t="s">
        <v>672</v>
      </c>
      <c r="C117" s="55" t="s">
        <v>709</v>
      </c>
      <c r="D117" s="279" t="s">
        <v>710</v>
      </c>
      <c r="E117" s="48"/>
      <c r="F117" s="48"/>
      <c r="G117" s="48"/>
      <c r="H117" s="48"/>
      <c r="I117" s="204"/>
      <c r="J117" s="4"/>
      <c r="K117" s="4"/>
      <c r="L117" s="4"/>
      <c r="M117" s="4" t="s">
        <v>48</v>
      </c>
      <c r="N117" s="187" t="s">
        <v>178</v>
      </c>
      <c r="O117" s="199">
        <v>880</v>
      </c>
      <c r="P117" s="199">
        <v>400</v>
      </c>
      <c r="Q117" s="226">
        <v>750</v>
      </c>
      <c r="R117" s="227">
        <v>400</v>
      </c>
      <c r="S117" s="228">
        <v>750</v>
      </c>
      <c r="T117" s="227">
        <v>400</v>
      </c>
      <c r="U117" s="228">
        <v>750</v>
      </c>
      <c r="V117" s="227">
        <v>400</v>
      </c>
      <c r="W117" s="207"/>
      <c r="X117" s="206"/>
      <c r="Y117" s="207"/>
      <c r="Z117" s="206"/>
      <c r="AA117" s="207"/>
      <c r="AB117" s="206"/>
      <c r="AC117" s="207"/>
      <c r="AD117" s="206"/>
    </row>
    <row r="118" spans="1:30" s="45" customFormat="1" ht="33" outlineLevel="1" thickBot="1">
      <c r="A118" s="39" t="s">
        <v>474</v>
      </c>
      <c r="B118" s="39" t="s">
        <v>672</v>
      </c>
      <c r="C118" s="55" t="s">
        <v>711</v>
      </c>
      <c r="D118" s="43" t="s">
        <v>712</v>
      </c>
      <c r="E118" s="53"/>
      <c r="F118" s="48"/>
      <c r="G118" s="53"/>
      <c r="H118" s="48"/>
      <c r="I118" s="200"/>
      <c r="J118" s="4"/>
      <c r="K118" s="4"/>
      <c r="L118" s="4"/>
      <c r="M118" s="4" t="s">
        <v>48</v>
      </c>
      <c r="N118" s="187" t="s">
        <v>179</v>
      </c>
      <c r="O118" s="199">
        <v>0</v>
      </c>
      <c r="P118" s="199">
        <v>0</v>
      </c>
      <c r="Q118" s="226"/>
      <c r="R118" s="227"/>
      <c r="S118" s="228"/>
      <c r="T118" s="227"/>
      <c r="U118" s="228"/>
      <c r="V118" s="227"/>
      <c r="W118" s="207"/>
      <c r="X118" s="206"/>
      <c r="Y118" s="207"/>
      <c r="Z118" s="206"/>
      <c r="AA118" s="207"/>
      <c r="AB118" s="206"/>
      <c r="AC118" s="207"/>
      <c r="AD118" s="206"/>
    </row>
    <row r="119" spans="1:30" s="45" customFormat="1" ht="30.75" customHeight="1" outlineLevel="1" thickBot="1">
      <c r="A119" s="39" t="s">
        <v>474</v>
      </c>
      <c r="B119" s="39" t="s">
        <v>672</v>
      </c>
      <c r="C119" s="55" t="s">
        <v>713</v>
      </c>
      <c r="D119" s="43" t="s">
        <v>714</v>
      </c>
      <c r="E119" s="53"/>
      <c r="F119" s="48"/>
      <c r="G119" s="53"/>
      <c r="H119" s="53"/>
      <c r="I119" s="200"/>
      <c r="J119" s="4"/>
      <c r="K119" s="4"/>
      <c r="L119" s="4"/>
      <c r="M119" s="4" t="s">
        <v>48</v>
      </c>
      <c r="N119" s="187" t="s">
        <v>180</v>
      </c>
      <c r="O119" s="199">
        <v>0</v>
      </c>
      <c r="P119" s="199">
        <v>0</v>
      </c>
      <c r="Q119" s="226"/>
      <c r="R119" s="227"/>
      <c r="S119" s="228"/>
      <c r="T119" s="227"/>
      <c r="U119" s="228"/>
      <c r="V119" s="227"/>
      <c r="W119" s="207"/>
      <c r="X119" s="206"/>
      <c r="Y119" s="207"/>
      <c r="Z119" s="206"/>
      <c r="AA119" s="207"/>
      <c r="AB119" s="206"/>
      <c r="AC119" s="207"/>
      <c r="AD119" s="206"/>
    </row>
    <row r="120" spans="1:30" s="45" customFormat="1" ht="36.75" customHeight="1" outlineLevel="1" thickBot="1">
      <c r="A120" s="39" t="s">
        <v>474</v>
      </c>
      <c r="B120" s="39" t="s">
        <v>672</v>
      </c>
      <c r="C120" s="55" t="s">
        <v>715</v>
      </c>
      <c r="D120" s="43" t="s">
        <v>716</v>
      </c>
      <c r="E120" s="48"/>
      <c r="F120" s="4"/>
      <c r="G120" s="4"/>
      <c r="H120" s="4"/>
      <c r="I120" s="200"/>
      <c r="J120" s="4"/>
      <c r="K120" s="4"/>
      <c r="L120" s="4"/>
      <c r="M120" s="4" t="s">
        <v>48</v>
      </c>
      <c r="N120" s="187" t="s">
        <v>181</v>
      </c>
      <c r="O120" s="199">
        <v>0</v>
      </c>
      <c r="P120" s="199">
        <v>0</v>
      </c>
      <c r="Q120" s="226"/>
      <c r="R120" s="227"/>
      <c r="S120" s="228"/>
      <c r="T120" s="227"/>
      <c r="U120" s="228"/>
      <c r="V120" s="227"/>
      <c r="W120" s="207"/>
      <c r="X120" s="206"/>
      <c r="Y120" s="207"/>
      <c r="Z120" s="206"/>
      <c r="AA120" s="207"/>
      <c r="AB120" s="206"/>
      <c r="AC120" s="207"/>
      <c r="AD120" s="206"/>
    </row>
    <row r="121" spans="1:30" s="29" customFormat="1" ht="17.100000000000001" outlineLevel="1" thickBot="1">
      <c r="A121" s="39" t="s">
        <v>474</v>
      </c>
      <c r="B121" s="39" t="s">
        <v>672</v>
      </c>
      <c r="C121" s="55" t="s">
        <v>717</v>
      </c>
      <c r="D121" s="43" t="s">
        <v>718</v>
      </c>
      <c r="E121" s="4"/>
      <c r="F121" s="48"/>
      <c r="G121" s="4"/>
      <c r="H121" s="4"/>
      <c r="I121" s="204"/>
      <c r="J121" s="4"/>
      <c r="K121" s="4"/>
      <c r="L121" s="4"/>
      <c r="M121" s="4" t="s">
        <v>48</v>
      </c>
      <c r="N121" s="187" t="s">
        <v>182</v>
      </c>
      <c r="O121" s="199">
        <v>0</v>
      </c>
      <c r="P121" s="199">
        <v>0</v>
      </c>
      <c r="Q121" s="226"/>
      <c r="R121" s="227"/>
      <c r="S121" s="228"/>
      <c r="T121" s="227"/>
      <c r="U121" s="228"/>
      <c r="V121" s="227"/>
      <c r="W121" s="46"/>
      <c r="X121" s="47"/>
      <c r="Y121" s="46"/>
      <c r="Z121" s="47"/>
      <c r="AA121" s="46"/>
      <c r="AB121" s="47"/>
      <c r="AC121" s="46"/>
      <c r="AD121" s="47"/>
    </row>
    <row r="122" spans="1:30" s="45" customFormat="1" ht="33" outlineLevel="1" thickBot="1">
      <c r="A122" s="39" t="s">
        <v>474</v>
      </c>
      <c r="B122" s="39" t="s">
        <v>672</v>
      </c>
      <c r="C122" s="55" t="s">
        <v>719</v>
      </c>
      <c r="D122" s="4" t="s">
        <v>720</v>
      </c>
      <c r="E122" s="51"/>
      <c r="F122" s="51"/>
      <c r="G122" s="51"/>
      <c r="H122" s="51"/>
      <c r="I122" s="204"/>
      <c r="J122" s="4"/>
      <c r="K122" s="4"/>
      <c r="L122" s="4"/>
      <c r="M122" s="4" t="s">
        <v>514</v>
      </c>
      <c r="N122" s="187" t="s">
        <v>183</v>
      </c>
      <c r="O122" s="199">
        <v>0</v>
      </c>
      <c r="P122" s="199">
        <v>0</v>
      </c>
      <c r="Q122" s="226"/>
      <c r="R122" s="227"/>
      <c r="S122" s="228"/>
      <c r="T122" s="227"/>
      <c r="U122" s="228"/>
      <c r="V122" s="227"/>
      <c r="W122" s="207"/>
      <c r="X122" s="206"/>
      <c r="Y122" s="207"/>
      <c r="Z122" s="206"/>
      <c r="AA122" s="207"/>
      <c r="AB122" s="206"/>
      <c r="AC122" s="207"/>
      <c r="AD122" s="206"/>
    </row>
    <row r="123" spans="1:30" s="45" customFormat="1" ht="34.5" customHeight="1" outlineLevel="1" thickBot="1">
      <c r="A123" s="39" t="s">
        <v>474</v>
      </c>
      <c r="B123" s="39" t="s">
        <v>672</v>
      </c>
      <c r="C123" s="55" t="s">
        <v>721</v>
      </c>
      <c r="D123" s="43" t="s">
        <v>722</v>
      </c>
      <c r="E123" s="51"/>
      <c r="F123" s="51"/>
      <c r="G123" s="51"/>
      <c r="H123" s="51"/>
      <c r="I123" s="204"/>
      <c r="J123" s="4"/>
      <c r="K123" s="4"/>
      <c r="L123" s="4"/>
      <c r="M123" s="4" t="s">
        <v>514</v>
      </c>
      <c r="N123" s="187" t="s">
        <v>184</v>
      </c>
      <c r="O123" s="199">
        <v>0</v>
      </c>
      <c r="P123" s="199">
        <v>0</v>
      </c>
      <c r="Q123" s="226"/>
      <c r="R123" s="227"/>
      <c r="S123" s="228"/>
      <c r="T123" s="227"/>
      <c r="U123" s="228"/>
      <c r="V123" s="227"/>
      <c r="W123" s="207"/>
      <c r="X123" s="206"/>
      <c r="Y123" s="207"/>
      <c r="Z123" s="206"/>
      <c r="AA123" s="207"/>
      <c r="AB123" s="206"/>
      <c r="AC123" s="207"/>
      <c r="AD123" s="206"/>
    </row>
    <row r="124" spans="1:30" s="45" customFormat="1" ht="33" outlineLevel="1" thickBot="1">
      <c r="A124" s="39" t="s">
        <v>474</v>
      </c>
      <c r="B124" s="39" t="s">
        <v>672</v>
      </c>
      <c r="C124" s="55" t="s">
        <v>723</v>
      </c>
      <c r="D124" s="41" t="s">
        <v>724</v>
      </c>
      <c r="E124" s="53"/>
      <c r="F124" s="53"/>
      <c r="G124" s="48"/>
      <c r="H124" s="51"/>
      <c r="I124" s="204"/>
      <c r="J124" s="4"/>
      <c r="K124" s="4"/>
      <c r="L124" s="4"/>
      <c r="M124" s="4" t="s">
        <v>514</v>
      </c>
      <c r="N124" s="187" t="s">
        <v>185</v>
      </c>
      <c r="O124" s="199">
        <v>0</v>
      </c>
      <c r="P124" s="199">
        <v>0</v>
      </c>
      <c r="Q124" s="226"/>
      <c r="R124" s="227"/>
      <c r="S124" s="228"/>
      <c r="T124" s="227"/>
      <c r="U124" s="228"/>
      <c r="V124" s="227"/>
      <c r="W124" s="207"/>
      <c r="X124" s="206"/>
      <c r="Y124" s="207"/>
      <c r="Z124" s="206"/>
      <c r="AA124" s="207"/>
      <c r="AB124" s="206"/>
      <c r="AC124" s="207"/>
      <c r="AD124" s="206"/>
    </row>
    <row r="125" spans="1:30" s="45" customFormat="1" ht="65.099999999999994" outlineLevel="1" thickBot="1">
      <c r="A125" s="39" t="s">
        <v>474</v>
      </c>
      <c r="B125" s="39" t="s">
        <v>672</v>
      </c>
      <c r="C125" s="55" t="s">
        <v>725</v>
      </c>
      <c r="D125" s="41" t="s">
        <v>726</v>
      </c>
      <c r="E125" s="53"/>
      <c r="F125" s="48"/>
      <c r="G125" s="48"/>
      <c r="H125" s="52"/>
      <c r="I125" s="204"/>
      <c r="J125" s="4"/>
      <c r="K125" s="4"/>
      <c r="L125" s="4"/>
      <c r="M125" s="4" t="s">
        <v>514</v>
      </c>
      <c r="N125" s="187" t="s">
        <v>186</v>
      </c>
      <c r="O125" s="199">
        <v>0</v>
      </c>
      <c r="P125" s="199">
        <v>0</v>
      </c>
      <c r="Q125" s="226"/>
      <c r="R125" s="227"/>
      <c r="S125" s="228"/>
      <c r="T125" s="227"/>
      <c r="U125" s="228"/>
      <c r="V125" s="227"/>
      <c r="W125" s="207"/>
      <c r="X125" s="206"/>
      <c r="Y125" s="207"/>
      <c r="Z125" s="206"/>
      <c r="AA125" s="207"/>
      <c r="AB125" s="206"/>
      <c r="AC125" s="207"/>
      <c r="AD125" s="206"/>
    </row>
    <row r="126" spans="1:30" s="45" customFormat="1" ht="48.95" outlineLevel="1" thickBot="1">
      <c r="A126" s="39" t="s">
        <v>474</v>
      </c>
      <c r="B126" s="39" t="s">
        <v>672</v>
      </c>
      <c r="C126" s="55" t="s">
        <v>727</v>
      </c>
      <c r="D126" s="41" t="s">
        <v>728</v>
      </c>
      <c r="E126" s="53"/>
      <c r="F126" s="53"/>
      <c r="G126" s="4"/>
      <c r="H126" s="51"/>
      <c r="I126" s="204"/>
      <c r="J126" s="4"/>
      <c r="K126" s="4"/>
      <c r="L126" s="4"/>
      <c r="M126" s="4" t="s">
        <v>514</v>
      </c>
      <c r="N126" s="187" t="s">
        <v>187</v>
      </c>
      <c r="O126" s="199">
        <v>0</v>
      </c>
      <c r="P126" s="199">
        <v>0</v>
      </c>
      <c r="Q126" s="226"/>
      <c r="R126" s="227"/>
      <c r="S126" s="228"/>
      <c r="T126" s="227"/>
      <c r="U126" s="228"/>
      <c r="V126" s="227"/>
      <c r="W126" s="207"/>
      <c r="X126" s="206"/>
      <c r="Y126" s="207"/>
      <c r="Z126" s="206"/>
      <c r="AA126" s="207"/>
      <c r="AB126" s="206"/>
      <c r="AC126" s="207"/>
      <c r="AD126" s="206"/>
    </row>
    <row r="127" spans="1:30" s="45" customFormat="1" ht="35.25" customHeight="1" outlineLevel="1" thickBot="1">
      <c r="A127" s="39" t="s">
        <v>474</v>
      </c>
      <c r="B127" s="39" t="s">
        <v>672</v>
      </c>
      <c r="C127" s="55" t="s">
        <v>729</v>
      </c>
      <c r="D127" s="41" t="s">
        <v>730</v>
      </c>
      <c r="E127" s="53"/>
      <c r="F127" s="53"/>
      <c r="G127" s="4"/>
      <c r="H127" s="51"/>
      <c r="I127" s="204"/>
      <c r="J127" s="4"/>
      <c r="K127" s="4"/>
      <c r="L127" s="4"/>
      <c r="M127" s="4" t="s">
        <v>514</v>
      </c>
      <c r="N127" s="187" t="s">
        <v>188</v>
      </c>
      <c r="O127" s="199">
        <v>7440</v>
      </c>
      <c r="P127" s="199">
        <v>8400</v>
      </c>
      <c r="Q127" s="226">
        <v>8500</v>
      </c>
      <c r="R127" s="227">
        <v>9500</v>
      </c>
      <c r="S127" s="228">
        <v>8500</v>
      </c>
      <c r="T127" s="227">
        <v>9500</v>
      </c>
      <c r="U127" s="228">
        <v>8500</v>
      </c>
      <c r="V127" s="227">
        <v>9500</v>
      </c>
      <c r="W127" s="207"/>
      <c r="X127" s="206"/>
      <c r="Y127" s="207"/>
      <c r="Z127" s="206"/>
      <c r="AA127" s="207"/>
      <c r="AB127" s="206"/>
      <c r="AC127" s="207"/>
      <c r="AD127" s="206"/>
    </row>
    <row r="128" spans="1:30" s="45" customFormat="1" ht="23.25" customHeight="1" outlineLevel="1" thickBot="1">
      <c r="A128" s="39" t="s">
        <v>474</v>
      </c>
      <c r="B128" s="39" t="s">
        <v>672</v>
      </c>
      <c r="C128" s="55" t="s">
        <v>731</v>
      </c>
      <c r="D128" s="41" t="s">
        <v>732</v>
      </c>
      <c r="E128" s="48"/>
      <c r="F128" s="48"/>
      <c r="G128" s="48"/>
      <c r="H128" s="51"/>
      <c r="I128" s="204"/>
      <c r="J128" s="4"/>
      <c r="K128" s="4"/>
      <c r="L128" s="4"/>
      <c r="M128" s="4" t="s">
        <v>31</v>
      </c>
      <c r="N128" s="187" t="s">
        <v>189</v>
      </c>
      <c r="O128" s="199">
        <v>0</v>
      </c>
      <c r="P128" s="199">
        <v>0</v>
      </c>
      <c r="Q128" s="226"/>
      <c r="R128" s="227"/>
      <c r="S128" s="228"/>
      <c r="T128" s="227"/>
      <c r="U128" s="228"/>
      <c r="V128" s="227"/>
      <c r="W128" s="207"/>
      <c r="X128" s="206"/>
      <c r="Y128" s="207"/>
      <c r="Z128" s="206"/>
      <c r="AA128" s="207"/>
      <c r="AB128" s="206"/>
      <c r="AC128" s="207"/>
      <c r="AD128" s="206"/>
    </row>
    <row r="129" spans="1:30" s="45" customFormat="1" ht="23.25" customHeight="1" outlineLevel="1" thickBot="1">
      <c r="A129" s="39" t="s">
        <v>474</v>
      </c>
      <c r="B129" s="39" t="s">
        <v>706</v>
      </c>
      <c r="C129" s="55" t="s">
        <v>733</v>
      </c>
      <c r="D129" s="41" t="s">
        <v>734</v>
      </c>
      <c r="E129" s="48"/>
      <c r="F129" s="48"/>
      <c r="G129" s="48"/>
      <c r="H129" s="51"/>
      <c r="I129" s="204"/>
      <c r="J129" s="4"/>
      <c r="K129" s="4"/>
      <c r="L129" s="4"/>
      <c r="M129" s="4" t="s">
        <v>31</v>
      </c>
      <c r="N129" s="187" t="s">
        <v>190</v>
      </c>
      <c r="O129" s="199">
        <v>300</v>
      </c>
      <c r="P129" s="199">
        <v>150</v>
      </c>
      <c r="Q129" s="226">
        <v>300</v>
      </c>
      <c r="R129" s="227">
        <v>150</v>
      </c>
      <c r="S129" s="228">
        <v>300</v>
      </c>
      <c r="T129" s="227">
        <v>150</v>
      </c>
      <c r="U129" s="228">
        <v>300</v>
      </c>
      <c r="V129" s="227">
        <v>150</v>
      </c>
      <c r="W129" s="207"/>
      <c r="X129" s="206"/>
      <c r="Y129" s="207"/>
      <c r="Z129" s="206"/>
      <c r="AA129" s="207"/>
      <c r="AB129" s="206"/>
      <c r="AC129" s="207"/>
      <c r="AD129" s="206"/>
    </row>
    <row r="130" spans="1:30" s="45" customFormat="1" ht="23.25" customHeight="1" outlineLevel="1" thickBot="1">
      <c r="A130" s="39" t="s">
        <v>474</v>
      </c>
      <c r="B130" s="39" t="s">
        <v>706</v>
      </c>
      <c r="C130" s="55" t="s">
        <v>735</v>
      </c>
      <c r="D130" s="41" t="s">
        <v>736</v>
      </c>
      <c r="E130" s="48"/>
      <c r="F130" s="48"/>
      <c r="G130" s="48"/>
      <c r="H130" s="51"/>
      <c r="I130" s="204"/>
      <c r="J130" s="4"/>
      <c r="K130" s="4"/>
      <c r="L130" s="4"/>
      <c r="M130" s="4" t="s">
        <v>31</v>
      </c>
      <c r="N130" s="187" t="s">
        <v>191</v>
      </c>
      <c r="O130" s="199">
        <v>0</v>
      </c>
      <c r="P130" s="199">
        <v>0</v>
      </c>
      <c r="Q130" s="226"/>
      <c r="R130" s="227"/>
      <c r="S130" s="228"/>
      <c r="T130" s="227"/>
      <c r="U130" s="228"/>
      <c r="V130" s="227"/>
      <c r="W130" s="207"/>
      <c r="X130" s="206"/>
      <c r="Y130" s="207"/>
      <c r="Z130" s="206"/>
      <c r="AA130" s="207"/>
      <c r="AB130" s="206"/>
      <c r="AC130" s="207"/>
      <c r="AD130" s="206"/>
    </row>
    <row r="131" spans="1:30" s="45" customFormat="1" ht="23.25" customHeight="1" outlineLevel="1" thickBot="1">
      <c r="A131" s="39" t="s">
        <v>474</v>
      </c>
      <c r="B131" s="39" t="s">
        <v>706</v>
      </c>
      <c r="C131" s="55" t="s">
        <v>737</v>
      </c>
      <c r="D131" s="41" t="s">
        <v>738</v>
      </c>
      <c r="E131" s="48"/>
      <c r="F131" s="48"/>
      <c r="G131" s="48"/>
      <c r="H131" s="51"/>
      <c r="I131" s="204"/>
      <c r="J131" s="4"/>
      <c r="K131" s="4"/>
      <c r="L131" s="4"/>
      <c r="M131" s="4" t="s">
        <v>31</v>
      </c>
      <c r="N131" s="187" t="s">
        <v>192</v>
      </c>
      <c r="O131" s="199">
        <v>0</v>
      </c>
      <c r="P131" s="199">
        <v>0</v>
      </c>
      <c r="Q131" s="226"/>
      <c r="R131" s="227"/>
      <c r="S131" s="228"/>
      <c r="T131" s="227"/>
      <c r="U131" s="228"/>
      <c r="V131" s="227"/>
      <c r="W131" s="207"/>
      <c r="X131" s="206"/>
      <c r="Y131" s="207"/>
      <c r="Z131" s="206"/>
      <c r="AA131" s="207"/>
      <c r="AB131" s="206"/>
      <c r="AC131" s="207"/>
      <c r="AD131" s="206"/>
    </row>
    <row r="132" spans="1:30" s="45" customFormat="1" ht="23.25" customHeight="1" outlineLevel="1" thickBot="1">
      <c r="A132" s="39" t="s">
        <v>474</v>
      </c>
      <c r="B132" s="39" t="s">
        <v>706</v>
      </c>
      <c r="C132" s="55" t="s">
        <v>739</v>
      </c>
      <c r="D132" s="41" t="s">
        <v>740</v>
      </c>
      <c r="E132" s="48"/>
      <c r="F132" s="48"/>
      <c r="G132" s="48"/>
      <c r="H132" s="51"/>
      <c r="I132" s="204"/>
      <c r="J132" s="4"/>
      <c r="K132" s="4"/>
      <c r="L132" s="4"/>
      <c r="M132" s="4" t="s">
        <v>514</v>
      </c>
      <c r="N132" s="187" t="s">
        <v>193</v>
      </c>
      <c r="O132" s="199">
        <v>0</v>
      </c>
      <c r="P132" s="199">
        <v>0</v>
      </c>
      <c r="Q132" s="226"/>
      <c r="R132" s="227"/>
      <c r="S132" s="228"/>
      <c r="T132" s="227"/>
      <c r="U132" s="228"/>
      <c r="V132" s="227"/>
      <c r="W132" s="207"/>
      <c r="X132" s="206"/>
      <c r="Y132" s="207"/>
      <c r="Z132" s="206"/>
      <c r="AA132" s="207"/>
      <c r="AB132" s="206"/>
      <c r="AC132" s="207"/>
      <c r="AD132" s="206"/>
    </row>
    <row r="133" spans="1:30" s="45" customFormat="1" ht="48.95" outlineLevel="1" thickBot="1">
      <c r="A133" s="39" t="s">
        <v>474</v>
      </c>
      <c r="B133" s="39" t="s">
        <v>672</v>
      </c>
      <c r="C133" s="55" t="s">
        <v>741</v>
      </c>
      <c r="D133" s="41" t="s">
        <v>742</v>
      </c>
      <c r="E133" s="48"/>
      <c r="F133" s="48"/>
      <c r="G133" s="48"/>
      <c r="H133" s="51"/>
      <c r="I133" s="204"/>
      <c r="J133" s="4"/>
      <c r="K133" s="4"/>
      <c r="L133" s="4"/>
      <c r="M133" s="4" t="s">
        <v>514</v>
      </c>
      <c r="N133" s="187" t="s">
        <v>194</v>
      </c>
      <c r="O133" s="199">
        <v>9400</v>
      </c>
      <c r="P133" s="199">
        <v>11950</v>
      </c>
      <c r="Q133" s="226">
        <v>10000</v>
      </c>
      <c r="R133" s="227">
        <v>12500</v>
      </c>
      <c r="S133" s="228">
        <v>10000</v>
      </c>
      <c r="T133" s="227">
        <v>12500</v>
      </c>
      <c r="U133" s="228">
        <v>10000</v>
      </c>
      <c r="V133" s="227">
        <v>12500</v>
      </c>
      <c r="W133" s="207"/>
      <c r="X133" s="206"/>
      <c r="Y133" s="207"/>
      <c r="Z133" s="206"/>
      <c r="AA133" s="207"/>
      <c r="AB133" s="206"/>
      <c r="AC133" s="207"/>
      <c r="AD133" s="206"/>
    </row>
    <row r="134" spans="1:30" ht="17.100000000000001" thickBot="1">
      <c r="A134" s="39" t="s">
        <v>474</v>
      </c>
      <c r="B134" s="39" t="s">
        <v>672</v>
      </c>
      <c r="C134" s="55" t="s">
        <v>743</v>
      </c>
      <c r="D134" s="43" t="s">
        <v>744</v>
      </c>
      <c r="E134" s="48"/>
      <c r="F134" s="48"/>
      <c r="G134" s="48"/>
      <c r="H134" s="51"/>
      <c r="I134" s="200"/>
      <c r="J134" s="4"/>
      <c r="K134" s="4"/>
      <c r="L134" s="4"/>
      <c r="M134" s="4" t="s">
        <v>31</v>
      </c>
      <c r="N134" s="187" t="s">
        <v>195</v>
      </c>
      <c r="O134" s="199">
        <v>0</v>
      </c>
      <c r="P134" s="199">
        <v>0</v>
      </c>
      <c r="Q134" s="226"/>
      <c r="R134" s="227"/>
      <c r="S134" s="228"/>
      <c r="T134" s="227"/>
      <c r="U134" s="228"/>
      <c r="V134" s="227"/>
      <c r="W134" s="46"/>
      <c r="X134" s="47"/>
      <c r="Y134" s="46"/>
      <c r="Z134" s="47"/>
      <c r="AA134" s="46"/>
      <c r="AB134" s="47"/>
      <c r="AC134" s="46"/>
      <c r="AD134" s="47"/>
    </row>
    <row r="135" spans="1:30" s="166" customFormat="1" ht="48.95" outlineLevel="1" thickBot="1">
      <c r="A135" s="33" t="s">
        <v>474</v>
      </c>
      <c r="B135" s="33" t="s">
        <v>672</v>
      </c>
      <c r="C135" s="55" t="s">
        <v>745</v>
      </c>
      <c r="D135" s="43" t="s">
        <v>746</v>
      </c>
      <c r="E135" s="48"/>
      <c r="F135" s="53"/>
      <c r="G135" s="53"/>
      <c r="H135" s="53"/>
      <c r="I135" s="200"/>
      <c r="J135" s="4"/>
      <c r="K135" s="4"/>
      <c r="L135" s="4"/>
      <c r="M135" s="4" t="s">
        <v>42</v>
      </c>
      <c r="N135" s="187" t="s">
        <v>196</v>
      </c>
      <c r="O135" s="199">
        <v>0</v>
      </c>
      <c r="P135" s="199">
        <v>0</v>
      </c>
      <c r="Q135" s="226"/>
      <c r="R135" s="227"/>
      <c r="S135" s="228"/>
      <c r="T135" s="227"/>
      <c r="U135" s="228"/>
      <c r="V135" s="227"/>
      <c r="W135" s="46"/>
      <c r="X135" s="47"/>
      <c r="Y135" s="46"/>
      <c r="Z135" s="47"/>
      <c r="AA135" s="46"/>
      <c r="AB135" s="47"/>
      <c r="AC135" s="46"/>
      <c r="AD135" s="47"/>
    </row>
    <row r="136" spans="1:30" s="166" customFormat="1" ht="33" outlineLevel="1" thickBot="1">
      <c r="A136" s="33" t="s">
        <v>474</v>
      </c>
      <c r="B136" s="33" t="s">
        <v>672</v>
      </c>
      <c r="C136" s="55" t="s">
        <v>747</v>
      </c>
      <c r="D136" s="43" t="s">
        <v>748</v>
      </c>
      <c r="E136" s="53"/>
      <c r="F136" s="48"/>
      <c r="G136" s="53"/>
      <c r="H136" s="53"/>
      <c r="I136" s="200"/>
      <c r="J136" s="4"/>
      <c r="K136" s="4"/>
      <c r="L136" s="4"/>
      <c r="M136" s="4" t="s">
        <v>42</v>
      </c>
      <c r="N136" s="187" t="s">
        <v>197</v>
      </c>
      <c r="O136" s="199">
        <v>0</v>
      </c>
      <c r="P136" s="199">
        <v>0</v>
      </c>
      <c r="Q136" s="226"/>
      <c r="R136" s="227"/>
      <c r="S136" s="228"/>
      <c r="T136" s="227"/>
      <c r="U136" s="228"/>
      <c r="V136" s="227"/>
      <c r="W136" s="46"/>
      <c r="X136" s="47"/>
      <c r="Y136" s="46"/>
      <c r="Z136" s="47"/>
      <c r="AA136" s="46"/>
      <c r="AB136" s="47"/>
      <c r="AC136" s="46"/>
      <c r="AD136" s="47"/>
    </row>
    <row r="137" spans="1:30" s="177" customFormat="1" ht="33" outlineLevel="1" thickBot="1">
      <c r="A137" s="54" t="s">
        <v>474</v>
      </c>
      <c r="B137" s="54" t="s">
        <v>672</v>
      </c>
      <c r="C137" s="55" t="s">
        <v>749</v>
      </c>
      <c r="D137" s="186" t="s">
        <v>750</v>
      </c>
      <c r="E137" s="48"/>
      <c r="F137" s="48"/>
      <c r="G137" s="48"/>
      <c r="H137" s="48"/>
      <c r="I137" s="212"/>
      <c r="J137" s="53"/>
      <c r="K137" s="53"/>
      <c r="L137" s="53"/>
      <c r="M137" s="53" t="s">
        <v>42</v>
      </c>
      <c r="N137" s="188" t="s">
        <v>198</v>
      </c>
      <c r="O137" s="199">
        <v>15335</v>
      </c>
      <c r="P137" s="199">
        <v>16000</v>
      </c>
      <c r="Q137" s="229">
        <v>16000</v>
      </c>
      <c r="R137" s="230">
        <v>16700</v>
      </c>
      <c r="S137" s="231">
        <v>16000</v>
      </c>
      <c r="T137" s="230">
        <v>16700</v>
      </c>
      <c r="U137" s="231">
        <v>16000</v>
      </c>
      <c r="V137" s="230">
        <v>16700</v>
      </c>
      <c r="W137" s="175"/>
      <c r="X137" s="176"/>
      <c r="Y137" s="175"/>
      <c r="Z137" s="176"/>
      <c r="AA137" s="175"/>
      <c r="AB137" s="176"/>
      <c r="AC137" s="175"/>
      <c r="AD137" s="176"/>
    </row>
    <row r="138" spans="1:30" s="177" customFormat="1" ht="33" outlineLevel="1" thickBot="1">
      <c r="A138" s="54" t="s">
        <v>474</v>
      </c>
      <c r="B138" s="54" t="s">
        <v>672</v>
      </c>
      <c r="C138" s="55" t="s">
        <v>751</v>
      </c>
      <c r="D138" s="186" t="s">
        <v>752</v>
      </c>
      <c r="E138" s="48"/>
      <c r="F138" s="48"/>
      <c r="G138" s="48"/>
      <c r="H138" s="48"/>
      <c r="I138" s="212"/>
      <c r="J138" s="53"/>
      <c r="K138" s="53"/>
      <c r="L138" s="53"/>
      <c r="M138" s="53" t="s">
        <v>42</v>
      </c>
      <c r="N138" s="188" t="s">
        <v>199</v>
      </c>
      <c r="O138" s="199">
        <v>40630</v>
      </c>
      <c r="P138" s="199">
        <v>0</v>
      </c>
      <c r="Q138" s="229">
        <v>30000</v>
      </c>
      <c r="R138" s="230"/>
      <c r="S138" s="231">
        <v>30000</v>
      </c>
      <c r="T138" s="230"/>
      <c r="U138" s="231">
        <v>30000</v>
      </c>
      <c r="V138" s="230"/>
      <c r="W138" s="175"/>
      <c r="X138" s="176"/>
      <c r="Y138" s="175"/>
      <c r="Z138" s="176"/>
      <c r="AA138" s="175"/>
      <c r="AB138" s="176"/>
      <c r="AC138" s="175"/>
      <c r="AD138" s="176"/>
    </row>
    <row r="139" spans="1:30" s="177" customFormat="1" ht="33" outlineLevel="1" thickBot="1">
      <c r="A139" s="54" t="s">
        <v>474</v>
      </c>
      <c r="B139" s="54" t="s">
        <v>672</v>
      </c>
      <c r="C139" s="55" t="s">
        <v>753</v>
      </c>
      <c r="D139" s="186" t="s">
        <v>754</v>
      </c>
      <c r="E139" s="48"/>
      <c r="F139" s="48"/>
      <c r="G139" s="48"/>
      <c r="H139" s="48"/>
      <c r="I139" s="212"/>
      <c r="J139" s="53"/>
      <c r="K139" s="53"/>
      <c r="L139" s="53"/>
      <c r="M139" s="53" t="s">
        <v>48</v>
      </c>
      <c r="N139" s="188" t="s">
        <v>200</v>
      </c>
      <c r="O139" s="199">
        <v>0</v>
      </c>
      <c r="P139" s="199">
        <v>0</v>
      </c>
      <c r="Q139" s="229"/>
      <c r="R139" s="230"/>
      <c r="S139" s="231"/>
      <c r="T139" s="230"/>
      <c r="U139" s="231"/>
      <c r="V139" s="230"/>
      <c r="W139" s="175"/>
      <c r="X139" s="176"/>
      <c r="Y139" s="175"/>
      <c r="Z139" s="176"/>
      <c r="AA139" s="175"/>
      <c r="AB139" s="176"/>
      <c r="AC139" s="175"/>
      <c r="AD139" s="176"/>
    </row>
    <row r="140" spans="1:30" s="177" customFormat="1" ht="33" outlineLevel="1" thickBot="1">
      <c r="A140" s="54" t="s">
        <v>474</v>
      </c>
      <c r="B140" s="54" t="s">
        <v>672</v>
      </c>
      <c r="C140" s="55" t="s">
        <v>755</v>
      </c>
      <c r="D140" s="186" t="s">
        <v>756</v>
      </c>
      <c r="E140" s="48"/>
      <c r="F140" s="48"/>
      <c r="G140" s="48"/>
      <c r="H140" s="48"/>
      <c r="I140" s="212"/>
      <c r="J140" s="53"/>
      <c r="K140" s="53"/>
      <c r="L140" s="53"/>
      <c r="M140" s="53" t="s">
        <v>48</v>
      </c>
      <c r="N140" s="188" t="s">
        <v>201</v>
      </c>
      <c r="O140" s="199">
        <v>0</v>
      </c>
      <c r="P140" s="199">
        <v>0</v>
      </c>
      <c r="Q140" s="229"/>
      <c r="R140" s="230"/>
      <c r="S140" s="231"/>
      <c r="T140" s="230"/>
      <c r="U140" s="231"/>
      <c r="V140" s="230"/>
      <c r="W140" s="175"/>
      <c r="X140" s="176"/>
      <c r="Y140" s="175"/>
      <c r="Z140" s="176"/>
      <c r="AA140" s="175"/>
      <c r="AB140" s="176"/>
      <c r="AC140" s="175"/>
      <c r="AD140" s="176"/>
    </row>
    <row r="141" spans="1:30" s="177" customFormat="1" ht="17.100000000000001" outlineLevel="1" thickBot="1">
      <c r="A141" s="54" t="s">
        <v>474</v>
      </c>
      <c r="B141" s="54" t="s">
        <v>672</v>
      </c>
      <c r="C141" s="55" t="s">
        <v>757</v>
      </c>
      <c r="D141" s="186" t="s">
        <v>758</v>
      </c>
      <c r="E141" s="48"/>
      <c r="F141" s="48"/>
      <c r="G141" s="48"/>
      <c r="H141" s="48"/>
      <c r="I141" s="212"/>
      <c r="J141" s="53"/>
      <c r="K141" s="53"/>
      <c r="L141" s="53"/>
      <c r="M141" s="53" t="s">
        <v>48</v>
      </c>
      <c r="N141" s="188" t="s">
        <v>202</v>
      </c>
      <c r="O141" s="199">
        <v>1060</v>
      </c>
      <c r="P141" s="199">
        <v>1120</v>
      </c>
      <c r="Q141" s="229">
        <v>1000</v>
      </c>
      <c r="R141" s="230">
        <v>1120</v>
      </c>
      <c r="S141" s="231">
        <v>1000</v>
      </c>
      <c r="T141" s="230">
        <v>1120</v>
      </c>
      <c r="U141" s="231">
        <v>1000</v>
      </c>
      <c r="V141" s="230">
        <v>1120</v>
      </c>
      <c r="W141" s="175"/>
      <c r="X141" s="176"/>
      <c r="Y141" s="175"/>
      <c r="Z141" s="176"/>
      <c r="AA141" s="175"/>
      <c r="AB141" s="176"/>
      <c r="AC141" s="175"/>
      <c r="AD141" s="176"/>
    </row>
    <row r="142" spans="1:30" s="177" customFormat="1" ht="33" outlineLevel="1" thickBot="1">
      <c r="A142" s="54" t="s">
        <v>474</v>
      </c>
      <c r="B142" s="54" t="s">
        <v>672</v>
      </c>
      <c r="C142" s="55" t="s">
        <v>759</v>
      </c>
      <c r="D142" s="186" t="s">
        <v>760</v>
      </c>
      <c r="E142" s="48"/>
      <c r="F142" s="48"/>
      <c r="G142" s="48"/>
      <c r="H142" s="48"/>
      <c r="I142" s="212"/>
      <c r="J142" s="53"/>
      <c r="K142" s="53"/>
      <c r="L142" s="53"/>
      <c r="M142" s="53" t="s">
        <v>48</v>
      </c>
      <c r="N142" s="188" t="s">
        <v>203</v>
      </c>
      <c r="O142" s="199">
        <v>4422</v>
      </c>
      <c r="P142" s="199">
        <v>0</v>
      </c>
      <c r="Q142" s="229">
        <v>4000</v>
      </c>
      <c r="R142" s="230"/>
      <c r="S142" s="231">
        <v>4000</v>
      </c>
      <c r="T142" s="230"/>
      <c r="U142" s="231">
        <v>4000</v>
      </c>
      <c r="V142" s="230"/>
      <c r="W142" s="175"/>
      <c r="X142" s="176"/>
      <c r="Y142" s="175"/>
      <c r="Z142" s="176"/>
      <c r="AA142" s="175"/>
      <c r="AB142" s="176"/>
      <c r="AC142" s="175"/>
      <c r="AD142" s="176"/>
    </row>
    <row r="143" spans="1:30" ht="32.25" customHeight="1" thickBot="1">
      <c r="A143" s="193" t="s">
        <v>474</v>
      </c>
      <c r="B143" s="38" t="s">
        <v>538</v>
      </c>
      <c r="C143" s="194"/>
      <c r="D143" s="284" t="s">
        <v>761</v>
      </c>
      <c r="E143" s="285"/>
      <c r="F143" s="285"/>
      <c r="G143" s="285"/>
      <c r="H143" s="286"/>
      <c r="I143" s="201" t="s">
        <v>478</v>
      </c>
      <c r="J143" s="4"/>
      <c r="K143" s="4"/>
      <c r="L143" s="4"/>
      <c r="M143" s="70" t="s">
        <v>42</v>
      </c>
      <c r="N143" s="165"/>
      <c r="O143" s="219">
        <f>SUM(O144:O149)</f>
        <v>33789</v>
      </c>
      <c r="P143" s="219">
        <f>SUM(P144:P149)</f>
        <v>24989</v>
      </c>
      <c r="Q143" s="219">
        <f t="shared" ref="Q143:V143" si="8">SUM(Q144:Q149)</f>
        <v>33233</v>
      </c>
      <c r="R143" s="219">
        <f t="shared" si="8"/>
        <v>31833</v>
      </c>
      <c r="S143" s="219">
        <f t="shared" si="8"/>
        <v>13800</v>
      </c>
      <c r="T143" s="219">
        <f t="shared" si="8"/>
        <v>14700</v>
      </c>
      <c r="U143" s="219">
        <f t="shared" si="8"/>
        <v>13800</v>
      </c>
      <c r="V143" s="219">
        <f t="shared" si="8"/>
        <v>16000</v>
      </c>
      <c r="W143" s="196"/>
      <c r="X143" s="197"/>
      <c r="Y143" s="196"/>
      <c r="Z143" s="197"/>
      <c r="AA143" s="196"/>
      <c r="AB143" s="197"/>
      <c r="AC143" s="196"/>
      <c r="AD143" s="197"/>
    </row>
    <row r="144" spans="1:30" s="45" customFormat="1" ht="48" outlineLevel="1">
      <c r="A144" s="39" t="s">
        <v>474</v>
      </c>
      <c r="B144" s="39" t="s">
        <v>538</v>
      </c>
      <c r="C144" s="55" t="s">
        <v>762</v>
      </c>
      <c r="D144" s="43" t="s">
        <v>763</v>
      </c>
      <c r="E144" s="44"/>
      <c r="F144" s="51"/>
      <c r="G144" s="51"/>
      <c r="H144" s="51"/>
      <c r="I144" s="205"/>
      <c r="J144" s="44"/>
      <c r="K144" s="44"/>
      <c r="L144" s="44"/>
      <c r="M144" s="4" t="s">
        <v>40</v>
      </c>
      <c r="N144" s="187" t="s">
        <v>205</v>
      </c>
      <c r="O144" s="199">
        <v>8800</v>
      </c>
      <c r="P144" s="199">
        <v>0</v>
      </c>
      <c r="Q144" s="226">
        <v>8800</v>
      </c>
      <c r="R144" s="227">
        <v>5000</v>
      </c>
      <c r="S144" s="228">
        <v>8800</v>
      </c>
      <c r="T144" s="227">
        <v>5500</v>
      </c>
      <c r="U144" s="228">
        <v>8800</v>
      </c>
      <c r="V144" s="227">
        <v>6000</v>
      </c>
      <c r="W144" s="207"/>
      <c r="X144" s="206"/>
      <c r="Y144" s="207"/>
      <c r="Z144" s="206"/>
      <c r="AA144" s="207"/>
      <c r="AB144" s="206"/>
      <c r="AC144" s="207"/>
      <c r="AD144" s="206"/>
    </row>
    <row r="145" spans="1:30" s="29" customFormat="1" ht="65.099999999999994" outlineLevel="1" thickBot="1">
      <c r="A145" s="39" t="s">
        <v>474</v>
      </c>
      <c r="B145" s="39" t="s">
        <v>538</v>
      </c>
      <c r="C145" s="55" t="s">
        <v>764</v>
      </c>
      <c r="D145" s="41" t="s">
        <v>765</v>
      </c>
      <c r="E145" s="4"/>
      <c r="F145" s="4"/>
      <c r="G145" s="48"/>
      <c r="H145" s="48"/>
      <c r="I145" s="204"/>
      <c r="J145" s="4"/>
      <c r="K145" s="4"/>
      <c r="L145" s="4"/>
      <c r="M145" s="4" t="s">
        <v>42</v>
      </c>
      <c r="N145" s="187" t="s">
        <v>206</v>
      </c>
      <c r="O145" s="199">
        <v>0</v>
      </c>
      <c r="P145" s="199">
        <v>0</v>
      </c>
      <c r="Q145" s="226"/>
      <c r="R145" s="227"/>
      <c r="S145" s="228">
        <v>5000</v>
      </c>
      <c r="T145" s="227">
        <v>6000</v>
      </c>
      <c r="U145" s="228">
        <v>5000</v>
      </c>
      <c r="V145" s="227">
        <v>6000</v>
      </c>
      <c r="W145" s="46"/>
      <c r="X145" s="47"/>
      <c r="Y145" s="46"/>
      <c r="Z145" s="47"/>
      <c r="AA145" s="46"/>
      <c r="AB145" s="47"/>
      <c r="AC145" s="46"/>
      <c r="AD145" s="47"/>
    </row>
    <row r="146" spans="1:30" s="45" customFormat="1" ht="35.25" customHeight="1" thickBot="1">
      <c r="A146" s="39" t="s">
        <v>474</v>
      </c>
      <c r="B146" s="39" t="s">
        <v>538</v>
      </c>
      <c r="C146" s="55" t="s">
        <v>766</v>
      </c>
      <c r="D146" s="41" t="s">
        <v>767</v>
      </c>
      <c r="E146" s="44"/>
      <c r="F146" s="51"/>
      <c r="G146" s="51"/>
      <c r="H146" s="4"/>
      <c r="I146" s="209"/>
      <c r="J146" s="44"/>
      <c r="K146" s="44"/>
      <c r="L146" s="44"/>
      <c r="M146" s="4" t="s">
        <v>42</v>
      </c>
      <c r="N146" s="187" t="s">
        <v>207</v>
      </c>
      <c r="O146" s="199">
        <v>24989</v>
      </c>
      <c r="P146" s="199">
        <v>24989</v>
      </c>
      <c r="Q146" s="277">
        <v>24433</v>
      </c>
      <c r="R146" s="278">
        <v>24433</v>
      </c>
      <c r="S146" s="228"/>
      <c r="T146" s="227"/>
      <c r="U146" s="228"/>
      <c r="V146" s="227"/>
      <c r="W146" s="207"/>
      <c r="X146" s="206"/>
      <c r="Y146" s="207"/>
      <c r="Z146" s="206"/>
      <c r="AA146" s="207"/>
      <c r="AB146" s="206"/>
      <c r="AC146" s="207"/>
      <c r="AD146" s="206"/>
    </row>
    <row r="147" spans="1:30" s="29" customFormat="1" ht="35.25" customHeight="1" outlineLevel="1" thickBot="1">
      <c r="A147" s="39" t="s">
        <v>474</v>
      </c>
      <c r="B147" s="39" t="s">
        <v>538</v>
      </c>
      <c r="C147" s="55" t="s">
        <v>768</v>
      </c>
      <c r="D147" s="41" t="s">
        <v>769</v>
      </c>
      <c r="E147" s="48"/>
      <c r="F147" s="48"/>
      <c r="G147" s="48"/>
      <c r="H147" s="48"/>
      <c r="I147" s="204"/>
      <c r="J147" s="4"/>
      <c r="K147" s="4"/>
      <c r="L147" s="4"/>
      <c r="M147" s="4" t="s">
        <v>42</v>
      </c>
      <c r="N147" s="187" t="s">
        <v>208</v>
      </c>
      <c r="O147" s="199">
        <v>0</v>
      </c>
      <c r="P147" s="199">
        <v>0</v>
      </c>
      <c r="Q147" s="226"/>
      <c r="R147" s="227"/>
      <c r="S147" s="228"/>
      <c r="T147" s="227"/>
      <c r="U147" s="228"/>
      <c r="V147" s="227"/>
      <c r="W147" s="46"/>
      <c r="X147" s="47"/>
      <c r="Y147" s="46"/>
      <c r="Z147" s="47"/>
      <c r="AA147" s="46"/>
      <c r="AB147" s="47"/>
      <c r="AC147" s="46"/>
      <c r="AD147" s="47"/>
    </row>
    <row r="148" spans="1:30" s="29" customFormat="1" ht="33" outlineLevel="1" thickBot="1">
      <c r="A148" s="39" t="s">
        <v>474</v>
      </c>
      <c r="B148" s="39" t="s">
        <v>538</v>
      </c>
      <c r="C148" s="55" t="s">
        <v>770</v>
      </c>
      <c r="D148" s="41" t="s">
        <v>771</v>
      </c>
      <c r="E148" s="48"/>
      <c r="F148" s="48"/>
      <c r="G148" s="48"/>
      <c r="H148" s="48"/>
      <c r="I148" s="200"/>
      <c r="J148" s="4"/>
      <c r="K148" s="4"/>
      <c r="L148" s="4"/>
      <c r="M148" s="4" t="s">
        <v>42</v>
      </c>
      <c r="N148" s="187" t="s">
        <v>209</v>
      </c>
      <c r="O148" s="199">
        <v>0</v>
      </c>
      <c r="P148" s="199">
        <v>0</v>
      </c>
      <c r="Q148" s="226"/>
      <c r="R148" s="227">
        <v>2400</v>
      </c>
      <c r="S148" s="228"/>
      <c r="T148" s="227">
        <v>3200</v>
      </c>
      <c r="U148" s="228"/>
      <c r="V148" s="227">
        <v>4000</v>
      </c>
      <c r="W148" s="46"/>
      <c r="X148" s="47"/>
      <c r="Y148" s="46"/>
      <c r="Z148" s="47"/>
      <c r="AA148" s="46"/>
      <c r="AB148" s="47"/>
      <c r="AC148" s="46"/>
      <c r="AD148" s="47"/>
    </row>
    <row r="149" spans="1:30" s="45" customFormat="1" ht="34.5" customHeight="1" outlineLevel="1" thickBot="1">
      <c r="A149" s="39" t="s">
        <v>474</v>
      </c>
      <c r="B149" s="39" t="s">
        <v>538</v>
      </c>
      <c r="C149" s="55" t="s">
        <v>772</v>
      </c>
      <c r="D149" s="43" t="s">
        <v>773</v>
      </c>
      <c r="E149" s="51"/>
      <c r="F149" s="51"/>
      <c r="G149" s="51"/>
      <c r="H149" s="51"/>
      <c r="I149" s="209"/>
      <c r="J149" s="44"/>
      <c r="K149" s="44"/>
      <c r="L149" s="44"/>
      <c r="M149" s="4" t="s">
        <v>42</v>
      </c>
      <c r="N149" s="187" t="s">
        <v>210</v>
      </c>
      <c r="O149" s="199">
        <v>0</v>
      </c>
      <c r="P149" s="199">
        <v>0</v>
      </c>
      <c r="Q149" s="226"/>
      <c r="R149" s="227"/>
      <c r="S149" s="228"/>
      <c r="T149" s="227"/>
      <c r="U149" s="228"/>
      <c r="V149" s="227"/>
      <c r="W149" s="207"/>
      <c r="X149" s="206"/>
      <c r="Y149" s="207"/>
      <c r="Z149" s="206"/>
      <c r="AA149" s="207"/>
      <c r="AB149" s="206"/>
      <c r="AC149" s="207"/>
      <c r="AD149" s="206"/>
    </row>
    <row r="150" spans="1:30">
      <c r="O150" s="232"/>
      <c r="P150" s="232"/>
      <c r="Q150" s="233"/>
      <c r="R150" s="233"/>
      <c r="S150" s="233"/>
      <c r="T150" s="233"/>
      <c r="U150" s="233"/>
      <c r="V150" s="233"/>
    </row>
    <row r="151" spans="1:30">
      <c r="O151" s="232"/>
      <c r="P151" s="232"/>
      <c r="Q151" s="233"/>
      <c r="R151" s="233"/>
      <c r="S151" s="233"/>
      <c r="T151" s="233"/>
      <c r="U151" s="233"/>
      <c r="V151" s="233"/>
    </row>
    <row r="152" spans="1:30">
      <c r="O152" s="232"/>
      <c r="P152" s="232"/>
      <c r="Q152" s="233"/>
      <c r="R152" s="233"/>
      <c r="S152" s="233"/>
      <c r="T152" s="233"/>
      <c r="U152" s="233"/>
      <c r="V152" s="233"/>
    </row>
    <row r="153" spans="1:30">
      <c r="Q153" s="213"/>
      <c r="R153" s="213"/>
      <c r="S153" s="213"/>
      <c r="T153" s="213"/>
      <c r="U153" s="213"/>
      <c r="V153" s="213"/>
    </row>
  </sheetData>
  <autoFilter ref="A3:AD149" xr:uid="{7F781C57-7DC2-46DC-8F71-812502B04DFF}">
    <filterColumn colId="3" showButton="0"/>
    <filterColumn colId="4" showButton="0"/>
    <filterColumn colId="5" showButton="0"/>
    <filterColumn colId="6" showButton="0"/>
    <filterColumn colId="7" showButton="0"/>
    <filterColumn colId="8" showButton="0"/>
    <filterColumn colId="9" showButton="0"/>
    <filterColumn colId="10" showButton="0"/>
  </autoFilter>
  <mergeCells count="13">
    <mergeCell ref="D72:H72"/>
    <mergeCell ref="D79:H79"/>
    <mergeCell ref="D99:H99"/>
    <mergeCell ref="D143:H143"/>
    <mergeCell ref="W1:AD1"/>
    <mergeCell ref="D4:H4"/>
    <mergeCell ref="D21:H21"/>
    <mergeCell ref="D58:H58"/>
    <mergeCell ref="D3:L3"/>
    <mergeCell ref="A1:D1"/>
    <mergeCell ref="E1:H1"/>
    <mergeCell ref="I1:L1"/>
    <mergeCell ref="O1:V1"/>
  </mergeCells>
  <phoneticPr fontId="12" type="noConversion"/>
  <hyperlinks>
    <hyperlink ref="I21" r:id="rId1" location="'1.1 Identiteit'!A1" xr:uid="{CBB9A6B5-8F12-4FE0-ACC4-95375B162174}"/>
    <hyperlink ref="I4" r:id="rId2" location="'1.1 Identiteit'!A1" xr:uid="{52975DE7-D1FF-47CE-A524-0B4119642E88}"/>
    <hyperlink ref="I26" r:id="rId3" location="'1.1 Identiteit'!A1" xr:uid="{B5EC01F9-A48E-4D03-A58A-FF3E54DFC7BC}"/>
    <hyperlink ref="I58" r:id="rId4" location="'1.1 Identiteit'!A1" xr:uid="{FD844A65-A492-4D4B-A2D0-F205A19BD3F0}"/>
    <hyperlink ref="I72" r:id="rId5" location="'1.1 Identiteit'!A1" xr:uid="{5F13290F-DC76-4441-90C2-1B55F8C7D320}"/>
    <hyperlink ref="I79" r:id="rId6" location="'1.1 Identiteit'!A1" xr:uid="{DCC73764-BB32-4122-BA88-EB4A14EB9750}"/>
    <hyperlink ref="I99" r:id="rId7" location="'1.1 Identiteit'!A1" xr:uid="{D4D7215B-D07E-4540-B3FB-F86B73892E04}"/>
    <hyperlink ref="I143" r:id="rId8" location="'1.1 Identiteit'!A1" xr:uid="{541A21DC-9C76-4CAF-9366-269AF849621E}"/>
  </hyperlinks>
  <pageMargins left="0.23622047244094491" right="0.23622047244094491" top="0.55118110236220474" bottom="0.35433070866141736" header="0.31496062992125984" footer="0.31496062992125984"/>
  <pageSetup paperSize="8" orientation="landscape" r:id="rId9"/>
  <headerFooter>
    <oddHeader>&amp;C&amp;18&amp;A</oddHeader>
  </headerFooter>
  <drawing r:id="rId10"/>
  <legacy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8D32F-D23C-448B-8612-6F277BDFFFE2}">
  <dimension ref="A1:AD23"/>
  <sheetViews>
    <sheetView topLeftCell="A2" zoomScaleNormal="100" zoomScaleSheetLayoutView="100" workbookViewId="0">
      <pane ySplit="1" topLeftCell="A16" activePane="bottomLeft" state="frozen"/>
      <selection pane="bottomLeft" activeCell="D19" sqref="D19:H19"/>
    </sheetView>
  </sheetViews>
  <sheetFormatPr defaultColWidth="9.140625" defaultRowHeight="15" outlineLevelRow="1"/>
  <cols>
    <col min="1" max="1" width="7" style="40" customWidth="1"/>
    <col min="2" max="2" width="8.42578125" style="40" customWidth="1"/>
    <col min="3" max="3" width="9.42578125" style="40" customWidth="1"/>
    <col min="4" max="4" width="96.7109375" style="6" bestFit="1" customWidth="1"/>
    <col min="5" max="12" width="5.7109375" style="6" customWidth="1"/>
    <col min="13" max="13" width="8.7109375" style="6" customWidth="1"/>
    <col min="14" max="14" width="8.7109375" style="173" customWidth="1"/>
    <col min="15" max="16" width="13.28515625" style="7" bestFit="1" customWidth="1"/>
    <col min="17" max="17" width="13" style="7" bestFit="1" customWidth="1"/>
    <col min="18" max="18" width="12" style="7" bestFit="1" customWidth="1"/>
    <col min="19" max="22" width="13" style="7" bestFit="1" customWidth="1"/>
    <col min="23" max="30" width="9.7109375" style="7" customWidth="1"/>
    <col min="31" max="16384" width="9.140625" style="6"/>
  </cols>
  <sheetData>
    <row r="1" spans="1:30" ht="54" customHeight="1" thickBot="1">
      <c r="A1" s="291" t="s">
        <v>455</v>
      </c>
      <c r="B1" s="291"/>
      <c r="C1" s="291"/>
      <c r="D1" s="291"/>
      <c r="E1" s="292" t="s">
        <v>456</v>
      </c>
      <c r="F1" s="292"/>
      <c r="G1" s="292"/>
      <c r="H1" s="292"/>
      <c r="I1" s="292" t="s">
        <v>457</v>
      </c>
      <c r="J1" s="292"/>
      <c r="K1" s="292"/>
      <c r="L1" s="292"/>
      <c r="M1" s="282"/>
      <c r="N1" s="174"/>
      <c r="O1" s="293" t="s">
        <v>458</v>
      </c>
      <c r="P1" s="293"/>
      <c r="Q1" s="293"/>
      <c r="R1" s="293"/>
      <c r="S1" s="293"/>
      <c r="T1" s="293"/>
      <c r="U1" s="293"/>
      <c r="V1" s="293"/>
      <c r="W1" s="293" t="s">
        <v>459</v>
      </c>
      <c r="X1" s="293"/>
      <c r="Y1" s="293"/>
      <c r="Z1" s="293"/>
      <c r="AA1" s="293"/>
      <c r="AB1" s="293"/>
      <c r="AC1" s="293"/>
      <c r="AD1" s="293"/>
    </row>
    <row r="2" spans="1:30" ht="48.95" thickBot="1">
      <c r="A2" s="60" t="s">
        <v>460</v>
      </c>
      <c r="B2" s="30" t="s">
        <v>461</v>
      </c>
      <c r="C2" s="30" t="s">
        <v>462</v>
      </c>
      <c r="D2" s="2" t="s">
        <v>463</v>
      </c>
      <c r="E2" s="281">
        <v>2021</v>
      </c>
      <c r="F2" s="281">
        <v>2022</v>
      </c>
      <c r="G2" s="281">
        <v>2023</v>
      </c>
      <c r="H2" s="281">
        <v>2024</v>
      </c>
      <c r="I2" s="281">
        <v>2021</v>
      </c>
      <c r="J2" s="281">
        <v>2022</v>
      </c>
      <c r="K2" s="281">
        <v>2023</v>
      </c>
      <c r="L2" s="281">
        <v>2024</v>
      </c>
      <c r="M2" s="281" t="s">
        <v>464</v>
      </c>
      <c r="N2" s="171" t="s">
        <v>465</v>
      </c>
      <c r="O2" s="235" t="s">
        <v>466</v>
      </c>
      <c r="P2" s="236" t="s">
        <v>467</v>
      </c>
      <c r="Q2" s="235" t="s">
        <v>468</v>
      </c>
      <c r="R2" s="236" t="s">
        <v>469</v>
      </c>
      <c r="S2" s="235" t="s">
        <v>470</v>
      </c>
      <c r="T2" s="236" t="s">
        <v>471</v>
      </c>
      <c r="U2" s="235" t="s">
        <v>472</v>
      </c>
      <c r="V2" s="236" t="s">
        <v>473</v>
      </c>
      <c r="W2" s="189" t="s">
        <v>466</v>
      </c>
      <c r="X2" s="190" t="s">
        <v>467</v>
      </c>
      <c r="Y2" s="189" t="s">
        <v>468</v>
      </c>
      <c r="Z2" s="190" t="s">
        <v>469</v>
      </c>
      <c r="AA2" s="189" t="s">
        <v>470</v>
      </c>
      <c r="AB2" s="190" t="s">
        <v>471</v>
      </c>
      <c r="AC2" s="189" t="s">
        <v>472</v>
      </c>
      <c r="AD2" s="237" t="s">
        <v>473</v>
      </c>
    </row>
    <row r="3" spans="1:30" ht="53.25" customHeight="1">
      <c r="A3" s="61" t="s">
        <v>774</v>
      </c>
      <c r="B3" s="36"/>
      <c r="C3" s="36"/>
      <c r="D3" s="288" t="s">
        <v>775</v>
      </c>
      <c r="E3" s="288"/>
      <c r="F3" s="288"/>
      <c r="G3" s="288"/>
      <c r="H3" s="288"/>
      <c r="I3" s="288"/>
      <c r="J3" s="288"/>
      <c r="K3" s="288"/>
      <c r="L3" s="288"/>
      <c r="M3" s="3"/>
      <c r="N3" s="172"/>
      <c r="O3" s="214">
        <f>O4+O9+O14+O19</f>
        <v>115000</v>
      </c>
      <c r="P3" s="214">
        <f>P4+P9+P14+P19</f>
        <v>83000</v>
      </c>
      <c r="Q3" s="214">
        <f t="shared" ref="Q3:T3" si="0">Q4+Q9+Q14+Q19</f>
        <v>142000</v>
      </c>
      <c r="R3" s="214">
        <f t="shared" si="0"/>
        <v>90000</v>
      </c>
      <c r="S3" s="214">
        <f t="shared" si="0"/>
        <v>177000</v>
      </c>
      <c r="T3" s="214">
        <f t="shared" si="0"/>
        <v>112500</v>
      </c>
      <c r="U3" s="214">
        <f t="shared" ref="U3" si="1">U4+U9+U14+U19</f>
        <v>197000</v>
      </c>
      <c r="V3" s="214">
        <f t="shared" ref="V3" si="2">V4+V9+V14+V19</f>
        <v>127500</v>
      </c>
      <c r="W3" s="191"/>
      <c r="X3" s="192"/>
      <c r="Y3" s="191"/>
      <c r="Z3" s="192"/>
      <c r="AA3" s="191"/>
      <c r="AB3" s="192"/>
      <c r="AC3" s="191"/>
      <c r="AD3" s="238"/>
    </row>
    <row r="4" spans="1:30" ht="32.25" customHeight="1" thickBot="1">
      <c r="A4" s="239" t="s">
        <v>774</v>
      </c>
      <c r="B4" s="38" t="s">
        <v>476</v>
      </c>
      <c r="C4" s="194"/>
      <c r="D4" s="284" t="s">
        <v>776</v>
      </c>
      <c r="E4" s="284"/>
      <c r="F4" s="284"/>
      <c r="G4" s="284"/>
      <c r="H4" s="284"/>
      <c r="I4" s="201" t="s">
        <v>478</v>
      </c>
      <c r="J4" s="4"/>
      <c r="K4" s="4"/>
      <c r="L4" s="4"/>
      <c r="M4" s="70" t="s">
        <v>22</v>
      </c>
      <c r="N4" s="165"/>
      <c r="O4" s="215">
        <f>SUM(O5:O8)</f>
        <v>0</v>
      </c>
      <c r="P4" s="215">
        <f>SUM(P5:P8)</f>
        <v>0</v>
      </c>
      <c r="Q4" s="215">
        <f t="shared" ref="Q4:T4" si="3">SUM(Q5:Q8)</f>
        <v>5000</v>
      </c>
      <c r="R4" s="215">
        <f t="shared" si="3"/>
        <v>0</v>
      </c>
      <c r="S4" s="215">
        <f t="shared" si="3"/>
        <v>10000</v>
      </c>
      <c r="T4" s="215">
        <f t="shared" si="3"/>
        <v>0</v>
      </c>
      <c r="U4" s="215">
        <f t="shared" ref="U4" si="4">SUM(U5:U8)</f>
        <v>10000</v>
      </c>
      <c r="V4" s="215">
        <f t="shared" ref="V4" si="5">SUM(V5:V8)</f>
        <v>0</v>
      </c>
      <c r="W4" s="196"/>
      <c r="X4" s="197"/>
      <c r="Y4" s="196"/>
      <c r="Z4" s="197"/>
      <c r="AA4" s="196"/>
      <c r="AB4" s="197"/>
      <c r="AC4" s="196"/>
      <c r="AD4" s="242"/>
    </row>
    <row r="5" spans="1:30" s="29" customFormat="1" ht="47.25" customHeight="1" outlineLevel="1" thickBot="1">
      <c r="A5" s="62" t="s">
        <v>774</v>
      </c>
      <c r="B5" s="39" t="s">
        <v>476</v>
      </c>
      <c r="C5" s="55" t="s">
        <v>777</v>
      </c>
      <c r="D5" s="43" t="s">
        <v>778</v>
      </c>
      <c r="E5" s="4"/>
      <c r="F5" s="48"/>
      <c r="G5" s="4"/>
      <c r="H5" s="48"/>
      <c r="I5" s="204"/>
      <c r="J5" s="4"/>
      <c r="K5" s="4"/>
      <c r="L5" s="4"/>
      <c r="M5" s="4" t="s">
        <v>19</v>
      </c>
      <c r="N5" s="187" t="s">
        <v>212</v>
      </c>
      <c r="O5" s="199">
        <v>0</v>
      </c>
      <c r="P5" s="199">
        <v>0</v>
      </c>
      <c r="Q5" s="216"/>
      <c r="R5" s="217"/>
      <c r="S5" s="218"/>
      <c r="T5" s="217"/>
      <c r="U5" s="218"/>
      <c r="V5" s="217"/>
      <c r="W5" s="46"/>
      <c r="X5" s="47"/>
      <c r="Y5" s="46"/>
      <c r="Z5" s="47"/>
      <c r="AA5" s="46"/>
      <c r="AB5" s="47"/>
      <c r="AC5" s="46"/>
      <c r="AD5" s="243"/>
    </row>
    <row r="6" spans="1:30" s="29" customFormat="1" ht="46.5" customHeight="1" outlineLevel="1" thickBot="1">
      <c r="A6" s="62" t="s">
        <v>774</v>
      </c>
      <c r="B6" s="39" t="s">
        <v>476</v>
      </c>
      <c r="C6" s="55" t="s">
        <v>779</v>
      </c>
      <c r="D6" s="43" t="s">
        <v>780</v>
      </c>
      <c r="E6" s="48"/>
      <c r="F6" s="4"/>
      <c r="G6" s="4"/>
      <c r="H6" s="4"/>
      <c r="I6" s="204"/>
      <c r="J6" s="4"/>
      <c r="K6" s="4"/>
      <c r="L6" s="4"/>
      <c r="M6" s="4" t="s">
        <v>31</v>
      </c>
      <c r="N6" s="187" t="s">
        <v>213</v>
      </c>
      <c r="O6" s="199">
        <v>0</v>
      </c>
      <c r="P6" s="199">
        <v>0</v>
      </c>
      <c r="Q6" s="216"/>
      <c r="R6" s="217"/>
      <c r="S6" s="218"/>
      <c r="T6" s="217"/>
      <c r="U6" s="218"/>
      <c r="V6" s="217"/>
      <c r="W6" s="46"/>
      <c r="X6" s="47"/>
      <c r="Y6" s="46"/>
      <c r="Z6" s="47"/>
      <c r="AA6" s="46"/>
      <c r="AB6" s="47"/>
      <c r="AC6" s="46"/>
      <c r="AD6" s="243"/>
    </row>
    <row r="7" spans="1:30" s="29" customFormat="1" ht="63.75" customHeight="1" outlineLevel="1" thickBot="1">
      <c r="A7" s="62" t="s">
        <v>774</v>
      </c>
      <c r="B7" s="39" t="s">
        <v>476</v>
      </c>
      <c r="C7" s="55" t="s">
        <v>781</v>
      </c>
      <c r="D7" s="43" t="s">
        <v>782</v>
      </c>
      <c r="E7" s="51"/>
      <c r="F7" s="48"/>
      <c r="G7" s="4"/>
      <c r="H7" s="4"/>
      <c r="I7" s="204"/>
      <c r="J7" s="4"/>
      <c r="K7" s="4"/>
      <c r="L7" s="4"/>
      <c r="M7" s="4" t="s">
        <v>22</v>
      </c>
      <c r="N7" s="187" t="s">
        <v>214</v>
      </c>
      <c r="O7" s="199">
        <v>0</v>
      </c>
      <c r="P7" s="199">
        <v>0</v>
      </c>
      <c r="Q7" s="216">
        <v>5000</v>
      </c>
      <c r="R7" s="217"/>
      <c r="S7" s="218">
        <v>5000</v>
      </c>
      <c r="T7" s="217"/>
      <c r="U7" s="218">
        <v>5000</v>
      </c>
      <c r="V7" s="217"/>
      <c r="W7" s="46"/>
      <c r="X7" s="47"/>
      <c r="Y7" s="46"/>
      <c r="Z7" s="47"/>
      <c r="AA7" s="46"/>
      <c r="AB7" s="47"/>
      <c r="AC7" s="46"/>
      <c r="AD7" s="243"/>
    </row>
    <row r="8" spans="1:30" s="29" customFormat="1" ht="48.95" outlineLevel="1" thickBot="1">
      <c r="A8" s="62" t="s">
        <v>774</v>
      </c>
      <c r="B8" s="39" t="s">
        <v>476</v>
      </c>
      <c r="C8" s="55" t="s">
        <v>783</v>
      </c>
      <c r="D8" s="43" t="s">
        <v>784</v>
      </c>
      <c r="E8" s="4"/>
      <c r="F8" s="4"/>
      <c r="G8" s="48"/>
      <c r="H8" s="4"/>
      <c r="I8" s="204"/>
      <c r="J8" s="4"/>
      <c r="K8" s="4"/>
      <c r="L8" s="4"/>
      <c r="M8" s="4" t="s">
        <v>22</v>
      </c>
      <c r="N8" s="187" t="s">
        <v>215</v>
      </c>
      <c r="O8" s="199">
        <v>0</v>
      </c>
      <c r="P8" s="199">
        <v>0</v>
      </c>
      <c r="Q8" s="216"/>
      <c r="R8" s="217"/>
      <c r="S8" s="218">
        <v>5000</v>
      </c>
      <c r="T8" s="217"/>
      <c r="U8" s="218">
        <v>5000</v>
      </c>
      <c r="V8" s="217"/>
      <c r="W8" s="46"/>
      <c r="X8" s="47"/>
      <c r="Y8" s="46"/>
      <c r="Z8" s="47"/>
      <c r="AA8" s="46"/>
      <c r="AB8" s="47"/>
      <c r="AC8" s="46"/>
      <c r="AD8" s="243"/>
    </row>
    <row r="9" spans="1:30" ht="41.25" customHeight="1" thickBot="1">
      <c r="A9" s="239" t="s">
        <v>774</v>
      </c>
      <c r="B9" s="38" t="s">
        <v>512</v>
      </c>
      <c r="C9" s="194"/>
      <c r="D9" s="284" t="s">
        <v>785</v>
      </c>
      <c r="E9" s="284"/>
      <c r="F9" s="284"/>
      <c r="G9" s="284"/>
      <c r="H9" s="284"/>
      <c r="I9" s="195"/>
      <c r="J9" s="4"/>
      <c r="K9" s="4"/>
      <c r="L9" s="4"/>
      <c r="M9" s="70" t="s">
        <v>31</v>
      </c>
      <c r="N9" s="165"/>
      <c r="O9" s="219">
        <f>SUM(O10:O13)</f>
        <v>115000</v>
      </c>
      <c r="P9" s="219">
        <f>SUM(P10:P13)</f>
        <v>83000</v>
      </c>
      <c r="Q9" s="219">
        <f t="shared" ref="Q9:T9" si="6">SUM(Q10:Q13)</f>
        <v>132000</v>
      </c>
      <c r="R9" s="219">
        <f t="shared" si="6"/>
        <v>90000</v>
      </c>
      <c r="S9" s="219">
        <f t="shared" si="6"/>
        <v>162000</v>
      </c>
      <c r="T9" s="219">
        <f t="shared" si="6"/>
        <v>112500</v>
      </c>
      <c r="U9" s="219">
        <f t="shared" ref="U9" si="7">SUM(U10:U13)</f>
        <v>182000</v>
      </c>
      <c r="V9" s="219">
        <f t="shared" ref="V9" si="8">SUM(V10:V13)</f>
        <v>127500</v>
      </c>
      <c r="W9" s="196"/>
      <c r="X9" s="197"/>
      <c r="Y9" s="196"/>
      <c r="Z9" s="197"/>
      <c r="AA9" s="196"/>
      <c r="AB9" s="197"/>
      <c r="AC9" s="196"/>
      <c r="AD9" s="242"/>
    </row>
    <row r="10" spans="1:30" ht="41.25" customHeight="1" thickBot="1">
      <c r="A10" s="39" t="s">
        <v>774</v>
      </c>
      <c r="B10" s="39" t="s">
        <v>786</v>
      </c>
      <c r="C10" s="55" t="s">
        <v>787</v>
      </c>
      <c r="D10" s="33" t="s">
        <v>788</v>
      </c>
      <c r="E10" s="48"/>
      <c r="F10" s="48"/>
      <c r="G10" s="48"/>
      <c r="H10" s="48"/>
      <c r="I10" s="4"/>
      <c r="J10" s="4"/>
      <c r="K10" s="4"/>
      <c r="L10" s="4"/>
      <c r="M10" s="4" t="s">
        <v>31</v>
      </c>
      <c r="N10" s="187" t="s">
        <v>217</v>
      </c>
      <c r="O10" s="199">
        <v>0</v>
      </c>
      <c r="P10" s="199">
        <v>0</v>
      </c>
      <c r="Q10" s="216"/>
      <c r="R10" s="217"/>
      <c r="S10" s="218"/>
      <c r="T10" s="217"/>
      <c r="U10" s="218"/>
      <c r="V10" s="217"/>
      <c r="W10" s="46"/>
      <c r="X10" s="47"/>
      <c r="Y10" s="46"/>
      <c r="Z10" s="47"/>
      <c r="AA10" s="46"/>
      <c r="AB10" s="47"/>
      <c r="AC10" s="46"/>
      <c r="AD10" s="47"/>
    </row>
    <row r="11" spans="1:30" ht="49.35" customHeight="1" thickBot="1">
      <c r="A11" s="39" t="s">
        <v>774</v>
      </c>
      <c r="B11" s="39" t="s">
        <v>786</v>
      </c>
      <c r="C11" s="55" t="s">
        <v>789</v>
      </c>
      <c r="D11" s="33" t="s">
        <v>790</v>
      </c>
      <c r="E11" s="48"/>
      <c r="F11" s="48"/>
      <c r="G11" s="48"/>
      <c r="H11" s="48"/>
      <c r="I11" s="4"/>
      <c r="J11" s="4"/>
      <c r="K11" s="4"/>
      <c r="L11" s="4"/>
      <c r="M11" s="4" t="s">
        <v>31</v>
      </c>
      <c r="N11" s="187" t="s">
        <v>218</v>
      </c>
      <c r="O11" s="199">
        <v>103000</v>
      </c>
      <c r="P11" s="199">
        <v>83000</v>
      </c>
      <c r="Q11" s="216">
        <v>120000</v>
      </c>
      <c r="R11" s="217">
        <v>90000</v>
      </c>
      <c r="S11" s="218">
        <v>150000</v>
      </c>
      <c r="T11" s="217">
        <v>112500</v>
      </c>
      <c r="U11" s="218">
        <v>170000</v>
      </c>
      <c r="V11" s="217">
        <v>127500</v>
      </c>
      <c r="W11" s="46"/>
      <c r="X11" s="47"/>
      <c r="Y11" s="46"/>
      <c r="Z11" s="47"/>
      <c r="AA11" s="46"/>
      <c r="AB11" s="47"/>
      <c r="AC11" s="46"/>
      <c r="AD11" s="47"/>
    </row>
    <row r="12" spans="1:30" ht="40.5" customHeight="1" thickBot="1">
      <c r="A12" s="39" t="s">
        <v>774</v>
      </c>
      <c r="B12" s="39" t="s">
        <v>512</v>
      </c>
      <c r="C12" s="55" t="s">
        <v>791</v>
      </c>
      <c r="D12" s="41" t="s">
        <v>792</v>
      </c>
      <c r="E12" s="48"/>
      <c r="F12" s="48"/>
      <c r="G12" s="48"/>
      <c r="H12" s="48"/>
      <c r="I12" s="166"/>
      <c r="J12" s="4"/>
      <c r="K12" s="4"/>
      <c r="L12" s="4"/>
      <c r="M12" s="4" t="s">
        <v>31</v>
      </c>
      <c r="N12" s="187" t="s">
        <v>219</v>
      </c>
      <c r="O12" s="199">
        <v>12000</v>
      </c>
      <c r="P12" s="199">
        <v>0</v>
      </c>
      <c r="Q12" s="216">
        <v>12000</v>
      </c>
      <c r="R12" s="217"/>
      <c r="S12" s="218">
        <v>12000</v>
      </c>
      <c r="T12" s="217"/>
      <c r="U12" s="218">
        <v>12000</v>
      </c>
      <c r="V12" s="217"/>
      <c r="W12" s="46"/>
      <c r="X12" s="47"/>
      <c r="Y12" s="46"/>
      <c r="Z12" s="47"/>
      <c r="AA12" s="46"/>
      <c r="AB12" s="47"/>
      <c r="AC12" s="46"/>
      <c r="AD12" s="47"/>
    </row>
    <row r="13" spans="1:30" ht="41.25" customHeight="1" thickBot="1">
      <c r="A13" s="39" t="s">
        <v>774</v>
      </c>
      <c r="B13" s="39" t="s">
        <v>793</v>
      </c>
      <c r="C13" s="55" t="s">
        <v>794</v>
      </c>
      <c r="D13" s="43" t="s">
        <v>795</v>
      </c>
      <c r="E13" s="48"/>
      <c r="F13" s="48"/>
      <c r="G13" s="48"/>
      <c r="H13" s="48"/>
      <c r="I13" s="200"/>
      <c r="J13" s="4"/>
      <c r="K13" s="4"/>
      <c r="L13" s="4"/>
      <c r="M13" s="4" t="s">
        <v>31</v>
      </c>
      <c r="N13" s="187" t="s">
        <v>220</v>
      </c>
      <c r="O13" s="199">
        <v>0</v>
      </c>
      <c r="P13" s="199">
        <v>0</v>
      </c>
      <c r="Q13" s="216"/>
      <c r="R13" s="217"/>
      <c r="S13" s="218"/>
      <c r="T13" s="217"/>
      <c r="U13" s="218"/>
      <c r="V13" s="217"/>
      <c r="W13" s="46"/>
      <c r="X13" s="47"/>
      <c r="Y13" s="46"/>
      <c r="Z13" s="47"/>
      <c r="AA13" s="46"/>
      <c r="AB13" s="47"/>
      <c r="AC13" s="46"/>
      <c r="AD13" s="47"/>
    </row>
    <row r="14" spans="1:30" ht="48">
      <c r="A14" s="239" t="s">
        <v>774</v>
      </c>
      <c r="B14" s="38" t="s">
        <v>523</v>
      </c>
      <c r="C14" s="194"/>
      <c r="D14" s="284" t="s">
        <v>796</v>
      </c>
      <c r="E14" s="284"/>
      <c r="F14" s="284"/>
      <c r="G14" s="284"/>
      <c r="H14" s="284"/>
      <c r="I14" s="195" t="s">
        <v>478</v>
      </c>
      <c r="J14" s="4"/>
      <c r="K14" s="4"/>
      <c r="L14" s="4"/>
      <c r="M14" s="70" t="s">
        <v>31</v>
      </c>
      <c r="N14" s="165"/>
      <c r="O14" s="219">
        <f>SUM(O15:O18)</f>
        <v>0</v>
      </c>
      <c r="P14" s="219">
        <f>SUM(P15:P18)</f>
        <v>0</v>
      </c>
      <c r="Q14" s="219">
        <f t="shared" ref="Q14:T14" si="9">SUM(Q15:Q18)</f>
        <v>0</v>
      </c>
      <c r="R14" s="219">
        <f t="shared" si="9"/>
        <v>0</v>
      </c>
      <c r="S14" s="219">
        <f t="shared" si="9"/>
        <v>0</v>
      </c>
      <c r="T14" s="219">
        <f t="shared" si="9"/>
        <v>0</v>
      </c>
      <c r="U14" s="240"/>
      <c r="V14" s="241"/>
      <c r="W14" s="196"/>
      <c r="X14" s="197"/>
      <c r="Y14" s="196"/>
      <c r="Z14" s="197"/>
      <c r="AA14" s="196"/>
      <c r="AB14" s="197"/>
      <c r="AC14" s="196"/>
      <c r="AD14" s="242"/>
    </row>
    <row r="15" spans="1:30" s="29" customFormat="1" ht="33" outlineLevel="1" thickBot="1">
      <c r="A15" s="39" t="s">
        <v>774</v>
      </c>
      <c r="B15" s="39" t="s">
        <v>523</v>
      </c>
      <c r="C15" s="55" t="s">
        <v>797</v>
      </c>
      <c r="D15" s="43" t="s">
        <v>798</v>
      </c>
      <c r="E15" s="48"/>
      <c r="F15" s="48"/>
      <c r="G15" s="48"/>
      <c r="H15" s="48"/>
      <c r="I15" s="200"/>
      <c r="J15" s="4"/>
      <c r="K15" s="4"/>
      <c r="L15" s="4"/>
      <c r="M15" s="4" t="s">
        <v>31</v>
      </c>
      <c r="N15" s="187" t="s">
        <v>222</v>
      </c>
      <c r="O15" s="199">
        <v>0</v>
      </c>
      <c r="P15" s="199">
        <v>0</v>
      </c>
      <c r="Q15" s="216"/>
      <c r="R15" s="217"/>
      <c r="S15" s="218"/>
      <c r="T15" s="217"/>
      <c r="U15" s="218"/>
      <c r="V15" s="217"/>
      <c r="W15" s="46"/>
      <c r="X15" s="47"/>
      <c r="Y15" s="46"/>
      <c r="Z15" s="47"/>
      <c r="AA15" s="46"/>
      <c r="AB15" s="47"/>
      <c r="AC15" s="46"/>
      <c r="AD15" s="47"/>
    </row>
    <row r="16" spans="1:30" s="29" customFormat="1" ht="65.099999999999994" outlineLevel="1" thickBot="1">
      <c r="A16" s="39" t="s">
        <v>774</v>
      </c>
      <c r="B16" s="39" t="s">
        <v>523</v>
      </c>
      <c r="C16" s="55" t="s">
        <v>799</v>
      </c>
      <c r="D16" s="43" t="s">
        <v>800</v>
      </c>
      <c r="E16" s="48"/>
      <c r="F16" s="48"/>
      <c r="G16" s="48"/>
      <c r="H16" s="48"/>
      <c r="I16" s="200"/>
      <c r="J16" s="4"/>
      <c r="K16" s="4"/>
      <c r="L16" s="4"/>
      <c r="M16" s="4" t="s">
        <v>31</v>
      </c>
      <c r="N16" s="187" t="s">
        <v>223</v>
      </c>
      <c r="O16" s="199">
        <v>0</v>
      </c>
      <c r="P16" s="199">
        <v>0</v>
      </c>
      <c r="Q16" s="216"/>
      <c r="R16" s="217"/>
      <c r="S16" s="218"/>
      <c r="T16" s="217"/>
      <c r="U16" s="218"/>
      <c r="V16" s="217"/>
      <c r="W16" s="46"/>
      <c r="X16" s="47"/>
      <c r="Y16" s="46"/>
      <c r="Z16" s="47"/>
      <c r="AA16" s="46"/>
      <c r="AB16" s="47"/>
      <c r="AC16" s="46"/>
      <c r="AD16" s="47"/>
    </row>
    <row r="17" spans="1:30" s="29" customFormat="1" ht="81" outlineLevel="1" thickBot="1">
      <c r="A17" s="39" t="s">
        <v>801</v>
      </c>
      <c r="B17" s="39" t="s">
        <v>523</v>
      </c>
      <c r="C17" s="55" t="s">
        <v>802</v>
      </c>
      <c r="D17" s="43" t="s">
        <v>803</v>
      </c>
      <c r="E17" s="48"/>
      <c r="F17" s="48"/>
      <c r="G17" s="48"/>
      <c r="H17" s="48"/>
      <c r="I17" s="200"/>
      <c r="J17" s="4"/>
      <c r="K17" s="4"/>
      <c r="L17" s="4"/>
      <c r="M17" s="4" t="s">
        <v>31</v>
      </c>
      <c r="N17" s="187" t="s">
        <v>224</v>
      </c>
      <c r="O17" s="199">
        <v>0</v>
      </c>
      <c r="P17" s="199">
        <v>0</v>
      </c>
      <c r="Q17" s="216"/>
      <c r="R17" s="217"/>
      <c r="S17" s="218"/>
      <c r="T17" s="217"/>
      <c r="U17" s="218"/>
      <c r="V17" s="217"/>
      <c r="W17" s="46"/>
      <c r="X17" s="47"/>
      <c r="Y17" s="46"/>
      <c r="Z17" s="47"/>
      <c r="AA17" s="46"/>
      <c r="AB17" s="47"/>
      <c r="AC17" s="46"/>
      <c r="AD17" s="47"/>
    </row>
    <row r="18" spans="1:30" s="45" customFormat="1" ht="48.95" outlineLevel="1" thickBot="1">
      <c r="A18" s="39" t="s">
        <v>774</v>
      </c>
      <c r="B18" s="39" t="s">
        <v>523</v>
      </c>
      <c r="C18" s="55" t="s">
        <v>804</v>
      </c>
      <c r="D18" s="43" t="s">
        <v>805</v>
      </c>
      <c r="E18" s="48"/>
      <c r="F18" s="48"/>
      <c r="G18" s="48"/>
      <c r="H18" s="48"/>
      <c r="I18" s="200"/>
      <c r="J18" s="4"/>
      <c r="K18" s="4"/>
      <c r="L18" s="4"/>
      <c r="M18" s="4" t="s">
        <v>31</v>
      </c>
      <c r="N18" s="187" t="s">
        <v>225</v>
      </c>
      <c r="O18" s="199">
        <v>0</v>
      </c>
      <c r="P18" s="199">
        <v>0</v>
      </c>
      <c r="Q18" s="220"/>
      <c r="R18" s="221"/>
      <c r="S18" s="222"/>
      <c r="T18" s="221"/>
      <c r="U18" s="222"/>
      <c r="V18" s="221"/>
      <c r="W18" s="207"/>
      <c r="X18" s="206"/>
      <c r="Y18" s="207"/>
      <c r="Z18" s="206"/>
      <c r="AA18" s="207"/>
      <c r="AB18" s="206"/>
      <c r="AC18" s="207"/>
      <c r="AD18" s="208"/>
    </row>
    <row r="19" spans="1:30" ht="32.25" customHeight="1" thickBot="1">
      <c r="A19" s="239" t="s">
        <v>774</v>
      </c>
      <c r="B19" s="38" t="s">
        <v>589</v>
      </c>
      <c r="C19" s="194"/>
      <c r="D19" s="284" t="s">
        <v>806</v>
      </c>
      <c r="E19" s="284"/>
      <c r="F19" s="284"/>
      <c r="G19" s="284"/>
      <c r="H19" s="284"/>
      <c r="I19" s="201" t="s">
        <v>478</v>
      </c>
      <c r="J19" s="4"/>
      <c r="K19" s="4"/>
      <c r="L19" s="4"/>
      <c r="M19" s="70" t="s">
        <v>19</v>
      </c>
      <c r="N19" s="165"/>
      <c r="O19" s="219">
        <f>SUM(O20:O22)</f>
        <v>0</v>
      </c>
      <c r="P19" s="219">
        <f>SUM(P20:P22)</f>
        <v>0</v>
      </c>
      <c r="Q19" s="219">
        <f t="shared" ref="Q19:V19" si="10">SUM(Q20:Q22)</f>
        <v>5000</v>
      </c>
      <c r="R19" s="219">
        <f t="shared" si="10"/>
        <v>0</v>
      </c>
      <c r="S19" s="219">
        <f t="shared" si="10"/>
        <v>5000</v>
      </c>
      <c r="T19" s="219">
        <f t="shared" si="10"/>
        <v>0</v>
      </c>
      <c r="U19" s="219">
        <f t="shared" si="10"/>
        <v>5000</v>
      </c>
      <c r="V19" s="219">
        <f t="shared" si="10"/>
        <v>0</v>
      </c>
      <c r="W19" s="196"/>
      <c r="X19" s="197"/>
      <c r="Y19" s="196"/>
      <c r="Z19" s="197"/>
      <c r="AA19" s="196"/>
      <c r="AB19" s="197"/>
      <c r="AC19" s="196"/>
      <c r="AD19" s="242"/>
    </row>
    <row r="20" spans="1:30" s="45" customFormat="1" ht="33" outlineLevel="1" thickBot="1">
      <c r="A20" s="63" t="s">
        <v>774</v>
      </c>
      <c r="B20" s="54" t="s">
        <v>589</v>
      </c>
      <c r="C20" s="55" t="s">
        <v>807</v>
      </c>
      <c r="D20" s="41" t="s">
        <v>808</v>
      </c>
      <c r="E20" s="44"/>
      <c r="F20" s="51"/>
      <c r="G20" s="51"/>
      <c r="H20" s="44"/>
      <c r="I20" s="205"/>
      <c r="J20" s="44"/>
      <c r="K20" s="44"/>
      <c r="L20" s="44"/>
      <c r="M20" s="4" t="s">
        <v>42</v>
      </c>
      <c r="N20" s="187" t="s">
        <v>227</v>
      </c>
      <c r="O20" s="199">
        <v>0</v>
      </c>
      <c r="P20" s="199">
        <v>0</v>
      </c>
      <c r="Q20" s="220"/>
      <c r="R20" s="221"/>
      <c r="S20" s="222"/>
      <c r="T20" s="221"/>
      <c r="U20" s="222"/>
      <c r="V20" s="221"/>
      <c r="W20" s="207"/>
      <c r="X20" s="206"/>
      <c r="Y20" s="207"/>
      <c r="Z20" s="206"/>
      <c r="AA20" s="207"/>
      <c r="AB20" s="206"/>
      <c r="AC20" s="207"/>
      <c r="AD20" s="208"/>
    </row>
    <row r="21" spans="1:30" s="45" customFormat="1" ht="30" customHeight="1" outlineLevel="1" thickBot="1">
      <c r="A21" s="63" t="s">
        <v>774</v>
      </c>
      <c r="B21" s="54" t="s">
        <v>589</v>
      </c>
      <c r="C21" s="55" t="s">
        <v>809</v>
      </c>
      <c r="D21" s="43" t="s">
        <v>810</v>
      </c>
      <c r="E21" s="44"/>
      <c r="F21" s="51"/>
      <c r="G21" s="44"/>
      <c r="H21" s="44"/>
      <c r="I21" s="205"/>
      <c r="J21" s="44"/>
      <c r="K21" s="44"/>
      <c r="L21" s="44"/>
      <c r="M21" s="4" t="s">
        <v>22</v>
      </c>
      <c r="N21" s="187" t="s">
        <v>228</v>
      </c>
      <c r="O21" s="199">
        <v>0</v>
      </c>
      <c r="P21" s="199">
        <v>0</v>
      </c>
      <c r="Q21" s="226">
        <v>5000</v>
      </c>
      <c r="R21" s="227"/>
      <c r="S21" s="228">
        <v>5000</v>
      </c>
      <c r="T21" s="227"/>
      <c r="U21" s="228">
        <v>5000</v>
      </c>
      <c r="V21" s="227"/>
      <c r="W21" s="207"/>
      <c r="X21" s="206"/>
      <c r="Y21" s="207"/>
      <c r="Z21" s="206"/>
      <c r="AA21" s="207"/>
      <c r="AB21" s="206"/>
      <c r="AC21" s="207"/>
      <c r="AD21" s="208"/>
    </row>
    <row r="22" spans="1:30" s="45" customFormat="1" ht="33" outlineLevel="1" thickBot="1">
      <c r="A22" s="64" t="s">
        <v>774</v>
      </c>
      <c r="B22" s="33" t="s">
        <v>589</v>
      </c>
      <c r="C22" s="55" t="s">
        <v>811</v>
      </c>
      <c r="D22" s="65" t="s">
        <v>812</v>
      </c>
      <c r="E22" s="66"/>
      <c r="F22" s="66"/>
      <c r="G22" s="66"/>
      <c r="H22" s="66"/>
      <c r="I22" s="244"/>
      <c r="J22" s="67"/>
      <c r="K22" s="67"/>
      <c r="L22" s="67"/>
      <c r="M22" s="68" t="s">
        <v>42</v>
      </c>
      <c r="N22" s="234" t="s">
        <v>229</v>
      </c>
      <c r="O22" s="199">
        <v>0</v>
      </c>
      <c r="P22" s="199">
        <v>0</v>
      </c>
      <c r="Q22" s="245"/>
      <c r="R22" s="246"/>
      <c r="S22" s="247"/>
      <c r="T22" s="246"/>
      <c r="U22" s="247"/>
      <c r="V22" s="246"/>
      <c r="W22" s="248"/>
      <c r="X22" s="249"/>
      <c r="Y22" s="248"/>
      <c r="Z22" s="249"/>
      <c r="AA22" s="248"/>
      <c r="AB22" s="249"/>
      <c r="AC22" s="248"/>
      <c r="AD22" s="250"/>
    </row>
    <row r="23" spans="1:30">
      <c r="O23" s="232"/>
      <c r="P23" s="232"/>
      <c r="Q23" s="232"/>
      <c r="R23" s="232"/>
      <c r="S23" s="232"/>
      <c r="T23" s="232"/>
      <c r="U23" s="232"/>
      <c r="V23" s="232"/>
    </row>
  </sheetData>
  <autoFilter ref="A3:AD22" xr:uid="{B0CDBBC4-8FA9-4B6B-B3E6-E6A628211955}">
    <filterColumn colId="3" showButton="0"/>
    <filterColumn colId="4" showButton="0"/>
    <filterColumn colId="5" showButton="0"/>
    <filterColumn colId="6" showButton="0"/>
    <filterColumn colId="7" showButton="0"/>
    <filterColumn colId="8" showButton="0"/>
    <filterColumn colId="9" showButton="0"/>
    <filterColumn colId="10" showButton="0"/>
  </autoFilter>
  <mergeCells count="10">
    <mergeCell ref="O1:V1"/>
    <mergeCell ref="W1:AD1"/>
    <mergeCell ref="D3:L3"/>
    <mergeCell ref="D4:H4"/>
    <mergeCell ref="D9:H9"/>
    <mergeCell ref="D19:H19"/>
    <mergeCell ref="A1:D1"/>
    <mergeCell ref="E1:H1"/>
    <mergeCell ref="I1:L1"/>
    <mergeCell ref="D14:H14"/>
  </mergeCells>
  <phoneticPr fontId="12" type="noConversion"/>
  <hyperlinks>
    <hyperlink ref="I4" r:id="rId1" location="'1.1 Identiteit'!A1" xr:uid="{78D12F64-D9A4-4054-A1B6-2C8A9E24B532}"/>
    <hyperlink ref="I19" r:id="rId2" location="'1.1 Identiteit'!A1" xr:uid="{400B8AB2-E9B2-41AF-905C-E48BC6D08E0F}"/>
    <hyperlink ref="I14" r:id="rId3" location="'1.1 Identiteit'!A1" display="../../../../working/waccache/3536caba-a410-4789-8126-4f4ba83a386c/Afgelopen proces/Opmaakstructuur beleidsplan VZF/Parameters.xlsx - '1.1 Identiteit'!A1" xr:uid="{C0AFB71A-ADF3-44D7-9B31-4DEDF9E6B440}"/>
  </hyperlinks>
  <pageMargins left="0.23622047244094491" right="0.23622047244094491" top="0.55118110236220474" bottom="0.35433070866141736" header="0.31496062992125984" footer="0.31496062992125984"/>
  <pageSetup paperSize="8" orientation="landscape" r:id="rId4"/>
  <headerFooter>
    <oddHeader>&amp;C&amp;18&amp;A</oddHead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1D4E6-6104-4967-826E-176752C414C7}">
  <dimension ref="A1:AD14"/>
  <sheetViews>
    <sheetView topLeftCell="A8" zoomScaleNormal="100" workbookViewId="0">
      <selection activeCell="D11" sqref="D11"/>
    </sheetView>
  </sheetViews>
  <sheetFormatPr defaultColWidth="9.140625" defaultRowHeight="15" outlineLevelRow="1"/>
  <cols>
    <col min="1" max="1" width="7" style="34" customWidth="1"/>
    <col min="2" max="2" width="8.42578125" style="40" customWidth="1"/>
    <col min="3" max="3" width="9.42578125" style="34" customWidth="1"/>
    <col min="4" max="4" width="96.7109375" style="6" bestFit="1" customWidth="1"/>
    <col min="5" max="12" width="5.7109375" style="1" customWidth="1"/>
    <col min="13" max="14" width="8.7109375" style="1" customWidth="1"/>
    <col min="15" max="16" width="9.7109375" style="7" customWidth="1"/>
    <col min="17" max="30" width="9.7109375" style="8" customWidth="1"/>
    <col min="31" max="16384" width="9.140625" style="1"/>
  </cols>
  <sheetData>
    <row r="1" spans="1:30" ht="54" customHeight="1">
      <c r="A1" s="297" t="s">
        <v>455</v>
      </c>
      <c r="B1" s="297"/>
      <c r="C1" s="297"/>
      <c r="D1" s="297"/>
      <c r="E1" s="298" t="s">
        <v>456</v>
      </c>
      <c r="F1" s="298"/>
      <c r="G1" s="298"/>
      <c r="H1" s="298"/>
      <c r="I1" s="298" t="s">
        <v>457</v>
      </c>
      <c r="J1" s="298"/>
      <c r="K1" s="298"/>
      <c r="L1" s="298"/>
      <c r="M1" s="283"/>
      <c r="N1" s="281"/>
      <c r="O1" s="294" t="s">
        <v>458</v>
      </c>
      <c r="P1" s="294"/>
      <c r="Q1" s="294"/>
      <c r="R1" s="294"/>
      <c r="S1" s="294"/>
      <c r="T1" s="294"/>
      <c r="U1" s="294"/>
      <c r="V1" s="294"/>
      <c r="W1" s="294" t="s">
        <v>459</v>
      </c>
      <c r="X1" s="294"/>
      <c r="Y1" s="294"/>
      <c r="Z1" s="294"/>
      <c r="AA1" s="294"/>
      <c r="AB1" s="294"/>
      <c r="AC1" s="294"/>
      <c r="AD1" s="294"/>
    </row>
    <row r="2" spans="1:30" ht="48">
      <c r="A2" s="30" t="s">
        <v>460</v>
      </c>
      <c r="B2" s="30" t="s">
        <v>461</v>
      </c>
      <c r="C2" s="30" t="s">
        <v>462</v>
      </c>
      <c r="D2" s="2" t="s">
        <v>463</v>
      </c>
      <c r="E2" s="281">
        <v>2021</v>
      </c>
      <c r="F2" s="281">
        <v>2022</v>
      </c>
      <c r="G2" s="281">
        <v>2023</v>
      </c>
      <c r="H2" s="281">
        <v>2024</v>
      </c>
      <c r="I2" s="281">
        <v>2021</v>
      </c>
      <c r="J2" s="281">
        <v>2022</v>
      </c>
      <c r="K2" s="281">
        <v>2023</v>
      </c>
      <c r="L2" s="281">
        <v>2024</v>
      </c>
      <c r="M2" s="281" t="s">
        <v>464</v>
      </c>
      <c r="N2" s="281" t="s">
        <v>465</v>
      </c>
      <c r="O2" s="9" t="s">
        <v>466</v>
      </c>
      <c r="P2" s="10" t="s">
        <v>467</v>
      </c>
      <c r="Q2" s="9" t="s">
        <v>468</v>
      </c>
      <c r="R2" s="10" t="s">
        <v>469</v>
      </c>
      <c r="S2" s="9" t="s">
        <v>470</v>
      </c>
      <c r="T2" s="10" t="s">
        <v>471</v>
      </c>
      <c r="U2" s="9" t="s">
        <v>472</v>
      </c>
      <c r="V2" s="10" t="s">
        <v>473</v>
      </c>
      <c r="W2" s="9" t="s">
        <v>466</v>
      </c>
      <c r="X2" s="10" t="s">
        <v>467</v>
      </c>
      <c r="Y2" s="9" t="s">
        <v>468</v>
      </c>
      <c r="Z2" s="10" t="s">
        <v>469</v>
      </c>
      <c r="AA2" s="9" t="s">
        <v>470</v>
      </c>
      <c r="AB2" s="10" t="s">
        <v>471</v>
      </c>
      <c r="AC2" s="9" t="s">
        <v>472</v>
      </c>
      <c r="AD2" s="10" t="s">
        <v>473</v>
      </c>
    </row>
    <row r="3" spans="1:30" ht="53.25" customHeight="1">
      <c r="A3" s="35" t="s">
        <v>813</v>
      </c>
      <c r="B3" s="36"/>
      <c r="C3" s="31"/>
      <c r="D3" s="288" t="s">
        <v>814</v>
      </c>
      <c r="E3" s="295"/>
      <c r="F3" s="295"/>
      <c r="G3" s="295"/>
      <c r="H3" s="295"/>
      <c r="I3" s="295"/>
      <c r="J3" s="295"/>
      <c r="K3" s="295"/>
      <c r="L3" s="296"/>
      <c r="M3" s="3"/>
      <c r="N3" s="3"/>
      <c r="O3" s="214">
        <f>O4+O10</f>
        <v>0</v>
      </c>
      <c r="P3" s="214">
        <f>P4+P10</f>
        <v>0</v>
      </c>
      <c r="Q3" s="214">
        <f t="shared" ref="Q3:V3" si="0">Q4+Q10</f>
        <v>0</v>
      </c>
      <c r="R3" s="214">
        <f t="shared" si="0"/>
        <v>0</v>
      </c>
      <c r="S3" s="214">
        <f t="shared" si="0"/>
        <v>0</v>
      </c>
      <c r="T3" s="214">
        <f t="shared" si="0"/>
        <v>0</v>
      </c>
      <c r="U3" s="214">
        <f t="shared" si="0"/>
        <v>0</v>
      </c>
      <c r="V3" s="214">
        <f t="shared" si="0"/>
        <v>0</v>
      </c>
      <c r="W3" s="11"/>
      <c r="X3" s="12"/>
      <c r="Y3" s="11"/>
      <c r="Z3" s="12"/>
      <c r="AA3" s="11"/>
      <c r="AB3" s="12"/>
      <c r="AC3" s="11"/>
      <c r="AD3" s="12"/>
    </row>
    <row r="4" spans="1:30" ht="32.25" customHeight="1" thickBot="1">
      <c r="A4" s="37" t="s">
        <v>813</v>
      </c>
      <c r="B4" s="38" t="s">
        <v>476</v>
      </c>
      <c r="C4" s="32"/>
      <c r="D4" s="284" t="s">
        <v>815</v>
      </c>
      <c r="E4" s="285"/>
      <c r="F4" s="285"/>
      <c r="G4" s="285"/>
      <c r="H4" s="286"/>
      <c r="I4" s="50" t="s">
        <v>478</v>
      </c>
      <c r="J4" s="4"/>
      <c r="K4" s="4"/>
      <c r="L4" s="4"/>
      <c r="M4" s="70" t="s">
        <v>19</v>
      </c>
      <c r="N4" s="4"/>
      <c r="O4" s="215">
        <f>SUM(O5:O9)</f>
        <v>0</v>
      </c>
      <c r="P4" s="215">
        <f>SUM(P5:P9)</f>
        <v>0</v>
      </c>
      <c r="Q4" s="215">
        <f t="shared" ref="Q4:V4" si="1">SUM(Q5:Q9)</f>
        <v>0</v>
      </c>
      <c r="R4" s="215">
        <f t="shared" si="1"/>
        <v>0</v>
      </c>
      <c r="S4" s="215">
        <f t="shared" si="1"/>
        <v>0</v>
      </c>
      <c r="T4" s="215">
        <f t="shared" si="1"/>
        <v>0</v>
      </c>
      <c r="U4" s="215">
        <f t="shared" si="1"/>
        <v>0</v>
      </c>
      <c r="V4" s="215">
        <f t="shared" si="1"/>
        <v>0</v>
      </c>
      <c r="W4" s="13"/>
      <c r="X4" s="14"/>
      <c r="Y4" s="13"/>
      <c r="Z4" s="14"/>
      <c r="AA4" s="13"/>
      <c r="AB4" s="14"/>
      <c r="AC4" s="13"/>
      <c r="AD4" s="14"/>
    </row>
    <row r="5" spans="1:30" s="29" customFormat="1" ht="33" outlineLevel="1" thickBot="1">
      <c r="A5" s="39" t="s">
        <v>813</v>
      </c>
      <c r="B5" s="39" t="s">
        <v>476</v>
      </c>
      <c r="C5" s="55" t="s">
        <v>816</v>
      </c>
      <c r="D5" s="41" t="s">
        <v>817</v>
      </c>
      <c r="E5" s="48"/>
      <c r="F5" s="4"/>
      <c r="G5" s="4"/>
      <c r="H5" s="4"/>
      <c r="I5" s="49"/>
      <c r="J5" s="4"/>
      <c r="K5" s="4"/>
      <c r="L5" s="4"/>
      <c r="M5" s="4" t="s">
        <v>42</v>
      </c>
      <c r="N5" s="251" t="s">
        <v>231</v>
      </c>
      <c r="O5" s="199">
        <v>0</v>
      </c>
      <c r="P5" s="199">
        <v>0</v>
      </c>
      <c r="Q5" s="216"/>
      <c r="R5" s="217"/>
      <c r="S5" s="218"/>
      <c r="T5" s="217"/>
      <c r="U5" s="218"/>
      <c r="V5" s="217"/>
      <c r="W5" s="27"/>
      <c r="X5" s="28"/>
      <c r="Y5" s="27"/>
      <c r="Z5" s="28"/>
      <c r="AA5" s="27"/>
      <c r="AB5" s="28"/>
      <c r="AC5" s="27"/>
      <c r="AD5" s="28"/>
    </row>
    <row r="6" spans="1:30" s="29" customFormat="1" ht="32.1" outlineLevel="1">
      <c r="A6" s="39" t="s">
        <v>813</v>
      </c>
      <c r="B6" s="39" t="s">
        <v>476</v>
      </c>
      <c r="C6" s="55" t="s">
        <v>818</v>
      </c>
      <c r="D6" s="41" t="s">
        <v>819</v>
      </c>
      <c r="E6" s="48"/>
      <c r="F6" s="4"/>
      <c r="G6" s="4"/>
      <c r="H6" s="4"/>
      <c r="I6" s="49"/>
      <c r="J6" s="4"/>
      <c r="K6" s="4"/>
      <c r="L6" s="4"/>
      <c r="M6" s="4" t="s">
        <v>42</v>
      </c>
      <c r="N6" s="251" t="s">
        <v>232</v>
      </c>
      <c r="O6" s="199">
        <v>0</v>
      </c>
      <c r="P6" s="199">
        <v>0</v>
      </c>
      <c r="Q6" s="216"/>
      <c r="R6" s="217"/>
      <c r="S6" s="218"/>
      <c r="T6" s="217"/>
      <c r="U6" s="218"/>
      <c r="V6" s="217"/>
      <c r="W6" s="27"/>
      <c r="X6" s="28"/>
      <c r="Y6" s="27"/>
      <c r="Z6" s="28"/>
      <c r="AA6" s="27"/>
      <c r="AB6" s="28"/>
      <c r="AC6" s="27"/>
      <c r="AD6" s="28"/>
    </row>
    <row r="7" spans="1:30" s="29" customFormat="1" ht="32.1" outlineLevel="1">
      <c r="A7" s="39" t="s">
        <v>813</v>
      </c>
      <c r="B7" s="39" t="s">
        <v>476</v>
      </c>
      <c r="C7" s="55" t="s">
        <v>820</v>
      </c>
      <c r="D7" s="41" t="s">
        <v>821</v>
      </c>
      <c r="E7" s="48"/>
      <c r="F7" s="48"/>
      <c r="G7" s="4"/>
      <c r="H7" s="4"/>
      <c r="I7" s="49"/>
      <c r="J7" s="4"/>
      <c r="K7" s="4"/>
      <c r="L7" s="4"/>
      <c r="M7" s="4" t="s">
        <v>42</v>
      </c>
      <c r="N7" s="251" t="s">
        <v>233</v>
      </c>
      <c r="O7" s="199">
        <v>0</v>
      </c>
      <c r="P7" s="199">
        <v>0</v>
      </c>
      <c r="Q7" s="216"/>
      <c r="R7" s="217"/>
      <c r="S7" s="218"/>
      <c r="T7" s="217"/>
      <c r="U7" s="218"/>
      <c r="V7" s="217"/>
      <c r="W7" s="27"/>
      <c r="X7" s="28"/>
      <c r="Y7" s="27"/>
      <c r="Z7" s="28"/>
      <c r="AA7" s="27"/>
      <c r="AB7" s="28"/>
      <c r="AC7" s="27"/>
      <c r="AD7" s="28"/>
    </row>
    <row r="8" spans="1:30" s="29" customFormat="1" ht="49.5" customHeight="1" outlineLevel="1">
      <c r="A8" s="39" t="s">
        <v>813</v>
      </c>
      <c r="B8" s="56" t="s">
        <v>476</v>
      </c>
      <c r="C8" s="55" t="s">
        <v>822</v>
      </c>
      <c r="D8" s="41" t="s">
        <v>823</v>
      </c>
      <c r="E8" s="4"/>
      <c r="F8" s="48"/>
      <c r="G8" s="48"/>
      <c r="H8" s="48"/>
      <c r="I8" s="49"/>
      <c r="J8" s="4"/>
      <c r="K8" s="4"/>
      <c r="L8" s="4"/>
      <c r="M8" s="4" t="s">
        <v>31</v>
      </c>
      <c r="N8" s="251" t="s">
        <v>234</v>
      </c>
      <c r="O8" s="199">
        <v>0</v>
      </c>
      <c r="P8" s="199">
        <v>0</v>
      </c>
      <c r="Q8" s="216"/>
      <c r="R8" s="217"/>
      <c r="S8" s="218"/>
      <c r="T8" s="217"/>
      <c r="U8" s="218"/>
      <c r="V8" s="217"/>
      <c r="W8" s="27"/>
      <c r="X8" s="28"/>
      <c r="Y8" s="27"/>
      <c r="Z8" s="28"/>
      <c r="AA8" s="27"/>
      <c r="AB8" s="28"/>
      <c r="AC8" s="27"/>
      <c r="AD8" s="28"/>
    </row>
    <row r="9" spans="1:30" s="29" customFormat="1" ht="21.75" customHeight="1" outlineLevel="1" thickBot="1">
      <c r="A9" s="39" t="s">
        <v>813</v>
      </c>
      <c r="B9" s="56" t="s">
        <v>476</v>
      </c>
      <c r="C9" s="55" t="s">
        <v>824</v>
      </c>
      <c r="D9" s="41" t="s">
        <v>825</v>
      </c>
      <c r="E9" s="4"/>
      <c r="F9" s="4"/>
      <c r="G9" s="4"/>
      <c r="H9" s="48"/>
      <c r="I9" s="49"/>
      <c r="J9" s="4"/>
      <c r="K9" s="4"/>
      <c r="L9" s="4"/>
      <c r="M9" s="4" t="s">
        <v>19</v>
      </c>
      <c r="N9" s="251" t="s">
        <v>235</v>
      </c>
      <c r="O9" s="199">
        <v>0</v>
      </c>
      <c r="P9" s="199">
        <v>0</v>
      </c>
      <c r="Q9" s="216"/>
      <c r="R9" s="217"/>
      <c r="S9" s="218"/>
      <c r="T9" s="217"/>
      <c r="U9" s="218"/>
      <c r="V9" s="217"/>
      <c r="W9" s="27"/>
      <c r="X9" s="28"/>
      <c r="Y9" s="27"/>
      <c r="Z9" s="28"/>
      <c r="AA9" s="27"/>
      <c r="AB9" s="28"/>
      <c r="AC9" s="27"/>
      <c r="AD9" s="28"/>
    </row>
    <row r="10" spans="1:30" ht="32.25" customHeight="1" thickBot="1">
      <c r="A10" s="37" t="s">
        <v>813</v>
      </c>
      <c r="B10" s="38" t="s">
        <v>512</v>
      </c>
      <c r="C10" s="32"/>
      <c r="D10" s="284" t="s">
        <v>826</v>
      </c>
      <c r="E10" s="285"/>
      <c r="F10" s="285"/>
      <c r="G10" s="285"/>
      <c r="H10" s="286"/>
      <c r="I10" s="50" t="s">
        <v>478</v>
      </c>
      <c r="J10" s="4"/>
      <c r="K10" s="4"/>
      <c r="L10" s="4"/>
      <c r="M10" s="70" t="s">
        <v>19</v>
      </c>
      <c r="N10" s="4"/>
      <c r="O10" s="219">
        <f>SUM(O11:O14)</f>
        <v>0</v>
      </c>
      <c r="P10" s="219">
        <f>SUM(P11:P14)</f>
        <v>0</v>
      </c>
      <c r="Q10" s="219">
        <f t="shared" ref="Q10:V10" si="2">SUM(Q11:Q14)</f>
        <v>0</v>
      </c>
      <c r="R10" s="219">
        <f t="shared" si="2"/>
        <v>0</v>
      </c>
      <c r="S10" s="219">
        <f t="shared" si="2"/>
        <v>0</v>
      </c>
      <c r="T10" s="219">
        <f t="shared" si="2"/>
        <v>0</v>
      </c>
      <c r="U10" s="219">
        <f t="shared" si="2"/>
        <v>0</v>
      </c>
      <c r="V10" s="219">
        <f t="shared" si="2"/>
        <v>0</v>
      </c>
      <c r="W10" s="13"/>
      <c r="X10" s="14"/>
      <c r="Y10" s="13"/>
      <c r="Z10" s="14"/>
      <c r="AA10" s="13"/>
      <c r="AB10" s="14"/>
      <c r="AC10" s="13"/>
      <c r="AD10" s="14"/>
    </row>
    <row r="11" spans="1:30" s="29" customFormat="1" ht="15.95" outlineLevel="1">
      <c r="A11" s="39" t="s">
        <v>813</v>
      </c>
      <c r="B11" s="39" t="s">
        <v>512</v>
      </c>
      <c r="C11" s="55" t="s">
        <v>827</v>
      </c>
      <c r="D11" s="41" t="s">
        <v>828</v>
      </c>
      <c r="E11" s="48"/>
      <c r="F11" s="4"/>
      <c r="G11" s="4"/>
      <c r="H11" s="4"/>
      <c r="I11" s="49"/>
      <c r="J11" s="4"/>
      <c r="K11" s="4"/>
      <c r="L11" s="4"/>
      <c r="M11" s="4" t="s">
        <v>42</v>
      </c>
      <c r="N11" s="251" t="s">
        <v>237</v>
      </c>
      <c r="O11" s="199">
        <v>0</v>
      </c>
      <c r="P11" s="199">
        <v>0</v>
      </c>
      <c r="Q11" s="216"/>
      <c r="R11" s="217"/>
      <c r="S11" s="218"/>
      <c r="T11" s="217"/>
      <c r="U11" s="218"/>
      <c r="V11" s="217"/>
      <c r="W11" s="27"/>
      <c r="X11" s="28"/>
      <c r="Y11" s="27"/>
      <c r="Z11" s="28"/>
      <c r="AA11" s="27"/>
      <c r="AB11" s="28"/>
      <c r="AC11" s="27"/>
      <c r="AD11" s="28"/>
    </row>
    <row r="12" spans="1:30" s="29" customFormat="1" ht="32.1" outlineLevel="1">
      <c r="A12" s="39" t="s">
        <v>813</v>
      </c>
      <c r="B12" s="56" t="s">
        <v>512</v>
      </c>
      <c r="C12" s="55" t="s">
        <v>829</v>
      </c>
      <c r="D12" s="41" t="s">
        <v>830</v>
      </c>
      <c r="E12" s="48"/>
      <c r="F12" s="48"/>
      <c r="G12" s="48"/>
      <c r="H12" s="48"/>
      <c r="I12" s="49"/>
      <c r="J12" s="4"/>
      <c r="K12" s="4"/>
      <c r="L12" s="4"/>
      <c r="M12" s="4" t="s">
        <v>19</v>
      </c>
      <c r="N12" s="251" t="s">
        <v>238</v>
      </c>
      <c r="O12" s="199">
        <v>0</v>
      </c>
      <c r="P12" s="199">
        <v>0</v>
      </c>
      <c r="Q12" s="216"/>
      <c r="R12" s="217"/>
      <c r="S12" s="218"/>
      <c r="T12" s="217"/>
      <c r="U12" s="218"/>
      <c r="V12" s="217"/>
      <c r="W12" s="27"/>
      <c r="X12" s="28"/>
      <c r="Y12" s="27"/>
      <c r="Z12" s="28"/>
      <c r="AA12" s="27"/>
      <c r="AB12" s="28"/>
      <c r="AC12" s="27"/>
      <c r="AD12" s="28"/>
    </row>
    <row r="13" spans="1:30" s="29" customFormat="1" ht="48" outlineLevel="1">
      <c r="A13" s="39" t="s">
        <v>813</v>
      </c>
      <c r="B13" s="56" t="s">
        <v>512</v>
      </c>
      <c r="C13" s="55" t="s">
        <v>831</v>
      </c>
      <c r="D13" s="41" t="s">
        <v>832</v>
      </c>
      <c r="E13" s="4"/>
      <c r="F13" s="48"/>
      <c r="G13" s="4"/>
      <c r="H13" s="4"/>
      <c r="I13" s="49"/>
      <c r="J13" s="4"/>
      <c r="K13" s="4"/>
      <c r="L13" s="4"/>
      <c r="M13" s="4" t="s">
        <v>19</v>
      </c>
      <c r="N13" s="251" t="s">
        <v>239</v>
      </c>
      <c r="O13" s="199">
        <v>0</v>
      </c>
      <c r="P13" s="199">
        <v>0</v>
      </c>
      <c r="Q13" s="216"/>
      <c r="R13" s="217"/>
      <c r="S13" s="218"/>
      <c r="T13" s="217"/>
      <c r="U13" s="218"/>
      <c r="V13" s="217"/>
      <c r="W13" s="27"/>
      <c r="X13" s="28"/>
      <c r="Y13" s="27"/>
      <c r="Z13" s="28"/>
      <c r="AA13" s="27"/>
      <c r="AB13" s="28"/>
      <c r="AC13" s="27"/>
      <c r="AD13" s="28"/>
    </row>
    <row r="14" spans="1:30" s="29" customFormat="1" ht="32.1" outlineLevel="1">
      <c r="A14" s="39" t="s">
        <v>813</v>
      </c>
      <c r="B14" s="56" t="s">
        <v>512</v>
      </c>
      <c r="C14" s="55" t="s">
        <v>833</v>
      </c>
      <c r="D14" s="41" t="s">
        <v>834</v>
      </c>
      <c r="E14" s="48"/>
      <c r="F14" s="48"/>
      <c r="G14" s="4"/>
      <c r="H14" s="4"/>
      <c r="I14" s="49"/>
      <c r="J14" s="4"/>
      <c r="K14" s="4"/>
      <c r="L14" s="4"/>
      <c r="M14" s="4" t="s">
        <v>42</v>
      </c>
      <c r="N14" s="251" t="s">
        <v>240</v>
      </c>
      <c r="O14" s="199">
        <v>0</v>
      </c>
      <c r="P14" s="199">
        <v>0</v>
      </c>
      <c r="Q14" s="216"/>
      <c r="R14" s="217"/>
      <c r="S14" s="218"/>
      <c r="T14" s="217"/>
      <c r="U14" s="218"/>
      <c r="V14" s="217"/>
      <c r="W14" s="27"/>
      <c r="X14" s="28"/>
      <c r="Y14" s="27"/>
      <c r="Z14" s="28"/>
      <c r="AA14" s="27"/>
      <c r="AB14" s="28"/>
      <c r="AC14" s="27"/>
      <c r="AD14" s="28"/>
    </row>
  </sheetData>
  <autoFilter ref="A3:AD14" xr:uid="{E6D0CD2E-5300-4ECD-BA27-42239D11CBF5}">
    <filterColumn colId="3" showButton="0"/>
    <filterColumn colId="4" showButton="0"/>
    <filterColumn colId="5" showButton="0"/>
    <filterColumn colId="6" showButton="0"/>
    <filterColumn colId="7" showButton="0"/>
    <filterColumn colId="8" showButton="0"/>
    <filterColumn colId="9" showButton="0"/>
    <filterColumn colId="10" showButton="0"/>
  </autoFilter>
  <mergeCells count="8">
    <mergeCell ref="O1:V1"/>
    <mergeCell ref="W1:AD1"/>
    <mergeCell ref="D3:L3"/>
    <mergeCell ref="D4:H4"/>
    <mergeCell ref="D10:H10"/>
    <mergeCell ref="A1:D1"/>
    <mergeCell ref="E1:H1"/>
    <mergeCell ref="I1:L1"/>
  </mergeCells>
  <phoneticPr fontId="12" type="noConversion"/>
  <hyperlinks>
    <hyperlink ref="I4" r:id="rId1" location="'1.1 Identiteit'!A1" xr:uid="{3D044EBA-F3AD-4E84-BE29-2AA274469390}"/>
    <hyperlink ref="I10" r:id="rId2" location="'1.1 Identiteit'!A1" xr:uid="{83EC60C2-3D32-4A3F-89F7-46C47F7775D8}"/>
  </hyperlinks>
  <pageMargins left="0.23622047244094491" right="0.23622047244094491" top="0.55118110236220474" bottom="0.35433070866141736" header="0.31496062992125984" footer="0.31496062992125984"/>
  <pageSetup paperSize="8" orientation="landscape" r:id="rId3"/>
  <headerFooter>
    <oddHeader>&amp;C&amp;18&amp;A</oddHeader>
  </headerFooter>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D1E7F-03B9-4EED-8A19-8A4B54F1D1D9}">
  <dimension ref="A1:AD54"/>
  <sheetViews>
    <sheetView topLeftCell="A36" zoomScaleNormal="100" workbookViewId="0">
      <selection activeCell="D39" sqref="D39"/>
    </sheetView>
  </sheetViews>
  <sheetFormatPr defaultColWidth="9.140625" defaultRowHeight="15" outlineLevelRow="1"/>
  <cols>
    <col min="1" max="1" width="7" style="34" customWidth="1"/>
    <col min="2" max="2" width="8.42578125" style="40" customWidth="1"/>
    <col min="3" max="3" width="9.42578125" style="34" customWidth="1"/>
    <col min="4" max="4" width="96.7109375" style="6" bestFit="1" customWidth="1"/>
    <col min="5" max="12" width="5.7109375" style="1" customWidth="1"/>
    <col min="13" max="14" width="8.7109375" style="1" customWidth="1"/>
    <col min="15" max="15" width="15" style="7" bestFit="1" customWidth="1"/>
    <col min="16" max="16" width="13.7109375" style="7" bestFit="1" customWidth="1"/>
    <col min="17" max="17" width="14.28515625" style="8" bestFit="1" customWidth="1"/>
    <col min="18" max="18" width="13.28515625" style="8" bestFit="1" customWidth="1"/>
    <col min="19" max="19" width="14.28515625" style="8" bestFit="1" customWidth="1"/>
    <col min="20" max="20" width="13.28515625" style="8" bestFit="1" customWidth="1"/>
    <col min="21" max="21" width="14.28515625" style="8" bestFit="1" customWidth="1"/>
    <col min="22" max="22" width="13.42578125" style="8" bestFit="1" customWidth="1"/>
    <col min="23" max="30" width="9.7109375" style="8" customWidth="1"/>
    <col min="31" max="16384" width="9.140625" style="1"/>
  </cols>
  <sheetData>
    <row r="1" spans="1:30" ht="54" customHeight="1">
      <c r="A1" s="297" t="s">
        <v>455</v>
      </c>
      <c r="B1" s="297"/>
      <c r="C1" s="297"/>
      <c r="D1" s="297"/>
      <c r="E1" s="298" t="s">
        <v>456</v>
      </c>
      <c r="F1" s="298"/>
      <c r="G1" s="298"/>
      <c r="H1" s="298"/>
      <c r="I1" s="298" t="s">
        <v>457</v>
      </c>
      <c r="J1" s="298"/>
      <c r="K1" s="298"/>
      <c r="L1" s="298"/>
      <c r="M1" s="283"/>
      <c r="N1" s="281"/>
      <c r="O1" s="294" t="s">
        <v>458</v>
      </c>
      <c r="P1" s="294"/>
      <c r="Q1" s="294"/>
      <c r="R1" s="294"/>
      <c r="S1" s="294"/>
      <c r="T1" s="294"/>
      <c r="U1" s="294"/>
      <c r="V1" s="294"/>
      <c r="W1" s="294" t="s">
        <v>459</v>
      </c>
      <c r="X1" s="294"/>
      <c r="Y1" s="294"/>
      <c r="Z1" s="294"/>
      <c r="AA1" s="294"/>
      <c r="AB1" s="294"/>
      <c r="AC1" s="294"/>
      <c r="AD1" s="294"/>
    </row>
    <row r="2" spans="1:30" ht="48">
      <c r="A2" s="30" t="s">
        <v>460</v>
      </c>
      <c r="B2" s="30" t="s">
        <v>461</v>
      </c>
      <c r="C2" s="30" t="s">
        <v>462</v>
      </c>
      <c r="D2" s="2" t="s">
        <v>463</v>
      </c>
      <c r="E2" s="281">
        <v>2021</v>
      </c>
      <c r="F2" s="281">
        <v>2022</v>
      </c>
      <c r="G2" s="281">
        <v>2023</v>
      </c>
      <c r="H2" s="281">
        <v>2024</v>
      </c>
      <c r="I2" s="281">
        <v>2021</v>
      </c>
      <c r="J2" s="281">
        <v>2022</v>
      </c>
      <c r="K2" s="281">
        <v>2023</v>
      </c>
      <c r="L2" s="281">
        <v>2024</v>
      </c>
      <c r="M2" s="281" t="s">
        <v>464</v>
      </c>
      <c r="N2" s="281" t="s">
        <v>465</v>
      </c>
      <c r="O2" s="9" t="s">
        <v>466</v>
      </c>
      <c r="P2" s="10" t="s">
        <v>467</v>
      </c>
      <c r="Q2" s="9" t="s">
        <v>468</v>
      </c>
      <c r="R2" s="10" t="s">
        <v>469</v>
      </c>
      <c r="S2" s="9" t="s">
        <v>470</v>
      </c>
      <c r="T2" s="10" t="s">
        <v>471</v>
      </c>
      <c r="U2" s="9" t="s">
        <v>472</v>
      </c>
      <c r="V2" s="10" t="s">
        <v>473</v>
      </c>
      <c r="W2" s="9" t="s">
        <v>466</v>
      </c>
      <c r="X2" s="10" t="s">
        <v>467</v>
      </c>
      <c r="Y2" s="9" t="s">
        <v>468</v>
      </c>
      <c r="Z2" s="10" t="s">
        <v>469</v>
      </c>
      <c r="AA2" s="9" t="s">
        <v>470</v>
      </c>
      <c r="AB2" s="10" t="s">
        <v>471</v>
      </c>
      <c r="AC2" s="9" t="s">
        <v>472</v>
      </c>
      <c r="AD2" s="10" t="s">
        <v>473</v>
      </c>
    </row>
    <row r="3" spans="1:30" ht="53.25" customHeight="1">
      <c r="A3" s="35" t="s">
        <v>835</v>
      </c>
      <c r="B3" s="36"/>
      <c r="C3" s="31"/>
      <c r="D3" s="288" t="s">
        <v>836</v>
      </c>
      <c r="E3" s="295"/>
      <c r="F3" s="295"/>
      <c r="G3" s="295"/>
      <c r="H3" s="295"/>
      <c r="I3" s="295"/>
      <c r="J3" s="295"/>
      <c r="K3" s="295"/>
      <c r="L3" s="296"/>
      <c r="M3" s="3"/>
      <c r="N3" s="3"/>
      <c r="O3" s="254">
        <f>O4+O14+O17+O43+O45</f>
        <v>1290930</v>
      </c>
      <c r="P3" s="254">
        <f>P4+P14+P17+P43+P45</f>
        <v>1276250</v>
      </c>
      <c r="Q3" s="254">
        <f>Q4+Q14+Q17+Q43+Q45</f>
        <v>1312000</v>
      </c>
      <c r="R3" s="254">
        <f t="shared" ref="R3:V3" si="0">R4+R14+R17+R43+R45</f>
        <v>1305000</v>
      </c>
      <c r="S3" s="254">
        <f t="shared" si="0"/>
        <v>1312000</v>
      </c>
      <c r="T3" s="254">
        <f t="shared" si="0"/>
        <v>1335000</v>
      </c>
      <c r="U3" s="254">
        <f t="shared" si="0"/>
        <v>1312000</v>
      </c>
      <c r="V3" s="254">
        <f t="shared" si="0"/>
        <v>1360000</v>
      </c>
      <c r="W3" s="11" t="s">
        <v>837</v>
      </c>
      <c r="X3" s="12" t="s">
        <v>838</v>
      </c>
      <c r="Y3" s="11" t="s">
        <v>837</v>
      </c>
      <c r="Z3" s="12" t="s">
        <v>838</v>
      </c>
      <c r="AA3" s="11" t="s">
        <v>837</v>
      </c>
      <c r="AB3" s="12" t="s">
        <v>838</v>
      </c>
      <c r="AC3" s="11" t="s">
        <v>837</v>
      </c>
      <c r="AD3" s="12" t="s">
        <v>838</v>
      </c>
    </row>
    <row r="4" spans="1:30" ht="32.25" customHeight="1" thickBot="1">
      <c r="A4" s="37" t="s">
        <v>835</v>
      </c>
      <c r="B4" s="38" t="s">
        <v>476</v>
      </c>
      <c r="C4" s="32"/>
      <c r="D4" s="284" t="s">
        <v>839</v>
      </c>
      <c r="E4" s="285"/>
      <c r="F4" s="285"/>
      <c r="G4" s="285"/>
      <c r="H4" s="286"/>
      <c r="I4" s="50" t="s">
        <v>478</v>
      </c>
      <c r="J4" s="4"/>
      <c r="K4" s="4"/>
      <c r="L4" s="4"/>
      <c r="M4" s="70" t="s">
        <v>19</v>
      </c>
      <c r="N4" s="4"/>
      <c r="O4" s="255">
        <f>SUM(O5:O13)</f>
        <v>10500</v>
      </c>
      <c r="P4" s="255">
        <f>SUM(P5:P13)</f>
        <v>606250</v>
      </c>
      <c r="Q4" s="255">
        <f t="shared" ref="Q4:V4" si="1">SUM(Q5:Q13)</f>
        <v>12000</v>
      </c>
      <c r="R4" s="255">
        <f t="shared" si="1"/>
        <v>635000</v>
      </c>
      <c r="S4" s="255">
        <f t="shared" si="1"/>
        <v>12000</v>
      </c>
      <c r="T4" s="255">
        <f t="shared" si="1"/>
        <v>665000</v>
      </c>
      <c r="U4" s="255">
        <f t="shared" si="1"/>
        <v>12000</v>
      </c>
      <c r="V4" s="255">
        <f t="shared" si="1"/>
        <v>690000</v>
      </c>
      <c r="W4" s="13"/>
      <c r="X4" s="14"/>
      <c r="Y4" s="13"/>
      <c r="Z4" s="14"/>
      <c r="AA4" s="13"/>
      <c r="AB4" s="14"/>
      <c r="AC4" s="13"/>
      <c r="AD4" s="14"/>
    </row>
    <row r="5" spans="1:30" s="29" customFormat="1" ht="18.75" customHeight="1" outlineLevel="1" thickBot="1">
      <c r="A5" s="39" t="s">
        <v>835</v>
      </c>
      <c r="B5" s="56" t="s">
        <v>476</v>
      </c>
      <c r="C5" s="55" t="s">
        <v>840</v>
      </c>
      <c r="D5" s="41" t="s">
        <v>841</v>
      </c>
      <c r="E5" s="4"/>
      <c r="F5" s="4"/>
      <c r="G5" s="48"/>
      <c r="H5" s="48"/>
      <c r="I5" s="49"/>
      <c r="J5" s="4"/>
      <c r="K5" s="4"/>
      <c r="L5" s="4"/>
      <c r="M5" s="4" t="s">
        <v>842</v>
      </c>
      <c r="N5" s="251" t="s">
        <v>242</v>
      </c>
      <c r="O5" s="252">
        <v>0</v>
      </c>
      <c r="P5" s="252">
        <v>38000</v>
      </c>
      <c r="Q5" s="256"/>
      <c r="R5" s="257">
        <v>45000</v>
      </c>
      <c r="S5" s="258"/>
      <c r="T5" s="257">
        <v>45000</v>
      </c>
      <c r="U5" s="258"/>
      <c r="V5" s="257">
        <v>50000</v>
      </c>
      <c r="W5" s="27"/>
      <c r="X5" s="28"/>
      <c r="Y5" s="27"/>
      <c r="Z5" s="28"/>
      <c r="AA5" s="27"/>
      <c r="AB5" s="28"/>
      <c r="AC5" s="27"/>
      <c r="AD5" s="28"/>
    </row>
    <row r="6" spans="1:30" s="29" customFormat="1" ht="33" outlineLevel="1" thickBot="1">
      <c r="A6" s="39" t="s">
        <v>474</v>
      </c>
      <c r="B6" s="39" t="s">
        <v>476</v>
      </c>
      <c r="C6" s="55" t="s">
        <v>843</v>
      </c>
      <c r="D6" s="33" t="s">
        <v>844</v>
      </c>
      <c r="E6" s="4"/>
      <c r="F6" s="48"/>
      <c r="G6" s="4"/>
      <c r="H6" s="4"/>
      <c r="I6" s="71"/>
      <c r="J6" s="4"/>
      <c r="K6" s="4"/>
      <c r="L6" s="4"/>
      <c r="M6" s="4" t="s">
        <v>42</v>
      </c>
      <c r="N6" s="251" t="s">
        <v>243</v>
      </c>
      <c r="O6" s="252">
        <v>0</v>
      </c>
      <c r="P6" s="252">
        <v>0</v>
      </c>
      <c r="Q6" s="256"/>
      <c r="R6" s="257"/>
      <c r="S6" s="258"/>
      <c r="T6" s="257"/>
      <c r="U6" s="258"/>
      <c r="V6" s="257"/>
      <c r="W6" s="27"/>
      <c r="X6" s="28"/>
      <c r="Y6" s="27"/>
      <c r="Z6" s="28"/>
      <c r="AA6" s="27"/>
      <c r="AB6" s="28"/>
      <c r="AC6" s="27"/>
      <c r="AD6" s="28"/>
    </row>
    <row r="7" spans="1:30" s="29" customFormat="1" ht="33" outlineLevel="1" thickBot="1">
      <c r="A7" s="39" t="s">
        <v>835</v>
      </c>
      <c r="B7" s="56" t="s">
        <v>476</v>
      </c>
      <c r="C7" s="55" t="s">
        <v>845</v>
      </c>
      <c r="D7" s="41" t="s">
        <v>846</v>
      </c>
      <c r="E7" s="4"/>
      <c r="F7" s="4"/>
      <c r="G7" s="48"/>
      <c r="H7" s="48"/>
      <c r="I7" s="49"/>
      <c r="J7" s="4"/>
      <c r="K7" s="4"/>
      <c r="L7" s="4"/>
      <c r="M7" s="4" t="s">
        <v>42</v>
      </c>
      <c r="N7" s="251" t="s">
        <v>244</v>
      </c>
      <c r="O7" s="252">
        <v>0</v>
      </c>
      <c r="P7" s="252">
        <v>0</v>
      </c>
      <c r="Q7" s="256"/>
      <c r="R7" s="257"/>
      <c r="S7" s="258"/>
      <c r="T7" s="257"/>
      <c r="U7" s="258"/>
      <c r="V7" s="257"/>
      <c r="W7" s="27"/>
      <c r="X7" s="28"/>
      <c r="Y7" s="27"/>
      <c r="Z7" s="28"/>
      <c r="AA7" s="27"/>
      <c r="AB7" s="28"/>
      <c r="AC7" s="27"/>
      <c r="AD7" s="28"/>
    </row>
    <row r="8" spans="1:30" s="29" customFormat="1" ht="18.75" customHeight="1" outlineLevel="1" thickBot="1">
      <c r="A8" s="39" t="s">
        <v>835</v>
      </c>
      <c r="B8" s="56" t="s">
        <v>476</v>
      </c>
      <c r="C8" s="55" t="s">
        <v>847</v>
      </c>
      <c r="D8" s="41" t="s">
        <v>848</v>
      </c>
      <c r="E8" s="4"/>
      <c r="F8" s="4"/>
      <c r="G8" s="48"/>
      <c r="H8" s="48"/>
      <c r="I8" s="49"/>
      <c r="J8" s="4"/>
      <c r="K8" s="4"/>
      <c r="L8" s="4"/>
      <c r="M8" s="4" t="s">
        <v>42</v>
      </c>
      <c r="N8" s="251" t="s">
        <v>245</v>
      </c>
      <c r="O8" s="252">
        <v>10500</v>
      </c>
      <c r="P8" s="252">
        <v>18000</v>
      </c>
      <c r="Q8" s="256">
        <v>12000</v>
      </c>
      <c r="R8" s="257">
        <v>20000</v>
      </c>
      <c r="S8" s="258">
        <v>12000</v>
      </c>
      <c r="T8" s="257">
        <v>20000</v>
      </c>
      <c r="U8" s="258">
        <v>12000</v>
      </c>
      <c r="V8" s="257">
        <v>20000</v>
      </c>
      <c r="W8" s="27"/>
      <c r="X8" s="28"/>
      <c r="Y8" s="27"/>
      <c r="Z8" s="28"/>
      <c r="AA8" s="27"/>
      <c r="AB8" s="28"/>
      <c r="AC8" s="27"/>
      <c r="AD8" s="28"/>
    </row>
    <row r="9" spans="1:30" s="29" customFormat="1" ht="33" outlineLevel="1" thickBot="1">
      <c r="A9" s="39" t="s">
        <v>835</v>
      </c>
      <c r="B9" s="56" t="s">
        <v>476</v>
      </c>
      <c r="C9" s="55" t="s">
        <v>849</v>
      </c>
      <c r="D9" s="41" t="s">
        <v>850</v>
      </c>
      <c r="E9" s="4"/>
      <c r="F9" s="48"/>
      <c r="G9" s="48"/>
      <c r="H9" s="48"/>
      <c r="I9" s="49"/>
      <c r="J9" s="4"/>
      <c r="K9" s="4"/>
      <c r="L9" s="4"/>
      <c r="M9" s="4" t="s">
        <v>42</v>
      </c>
      <c r="N9" s="251" t="s">
        <v>246</v>
      </c>
      <c r="O9" s="252">
        <v>0</v>
      </c>
      <c r="P9" s="252">
        <v>0</v>
      </c>
      <c r="Q9" s="256"/>
      <c r="R9" s="257"/>
      <c r="S9" s="258"/>
      <c r="T9" s="257"/>
      <c r="U9" s="258"/>
      <c r="V9" s="257"/>
      <c r="W9" s="27"/>
      <c r="X9" s="28"/>
      <c r="Y9" s="27"/>
      <c r="Z9" s="28"/>
      <c r="AA9" s="27"/>
      <c r="AB9" s="28"/>
      <c r="AC9" s="27"/>
      <c r="AD9" s="28"/>
    </row>
    <row r="10" spans="1:30" s="29" customFormat="1" ht="33" outlineLevel="1" thickBot="1">
      <c r="A10" s="39" t="s">
        <v>835</v>
      </c>
      <c r="B10" s="56" t="s">
        <v>476</v>
      </c>
      <c r="C10" s="55" t="s">
        <v>851</v>
      </c>
      <c r="D10" s="41" t="s">
        <v>852</v>
      </c>
      <c r="E10" s="4"/>
      <c r="F10" s="48"/>
      <c r="G10" s="4"/>
      <c r="H10" s="4"/>
      <c r="I10" s="49"/>
      <c r="J10" s="4"/>
      <c r="K10" s="4"/>
      <c r="L10" s="4"/>
      <c r="M10" s="4" t="s">
        <v>22</v>
      </c>
      <c r="N10" s="251" t="s">
        <v>247</v>
      </c>
      <c r="O10" s="252">
        <v>0</v>
      </c>
      <c r="P10" s="252">
        <v>550250</v>
      </c>
      <c r="Q10" s="256"/>
      <c r="R10" s="257">
        <v>570000</v>
      </c>
      <c r="S10" s="258"/>
      <c r="T10" s="257">
        <v>600000</v>
      </c>
      <c r="U10" s="258"/>
      <c r="V10" s="257">
        <v>620000</v>
      </c>
      <c r="W10" s="27"/>
      <c r="X10" s="28"/>
      <c r="Y10" s="27"/>
      <c r="Z10" s="28"/>
      <c r="AA10" s="27"/>
      <c r="AB10" s="28"/>
      <c r="AC10" s="27"/>
      <c r="AD10" s="28"/>
    </row>
    <row r="11" spans="1:30" s="29" customFormat="1" ht="35.25" customHeight="1" outlineLevel="1" thickBot="1">
      <c r="A11" s="39" t="s">
        <v>835</v>
      </c>
      <c r="B11" s="56" t="s">
        <v>476</v>
      </c>
      <c r="C11" s="55" t="s">
        <v>853</v>
      </c>
      <c r="D11" s="43" t="s">
        <v>854</v>
      </c>
      <c r="E11" s="48"/>
      <c r="F11" s="48"/>
      <c r="G11" s="48"/>
      <c r="H11" s="48"/>
      <c r="I11" s="49"/>
      <c r="J11" s="4"/>
      <c r="K11" s="4"/>
      <c r="L11" s="4"/>
      <c r="M11" s="4" t="s">
        <v>42</v>
      </c>
      <c r="N11" s="251" t="s">
        <v>248</v>
      </c>
      <c r="O11" s="252">
        <v>0</v>
      </c>
      <c r="P11" s="252">
        <v>0</v>
      </c>
      <c r="Q11" s="256"/>
      <c r="R11" s="257"/>
      <c r="S11" s="258"/>
      <c r="T11" s="257"/>
      <c r="U11" s="258"/>
      <c r="V11" s="257"/>
      <c r="W11" s="27"/>
      <c r="X11" s="28"/>
      <c r="Y11" s="27"/>
      <c r="Z11" s="28"/>
      <c r="AA11" s="27"/>
      <c r="AB11" s="28"/>
      <c r="AC11" s="27"/>
      <c r="AD11" s="28"/>
    </row>
    <row r="12" spans="1:30" s="29" customFormat="1" ht="35.25" customHeight="1" outlineLevel="1" thickBot="1">
      <c r="A12" s="39" t="s">
        <v>835</v>
      </c>
      <c r="B12" s="39" t="s">
        <v>476</v>
      </c>
      <c r="C12" s="55" t="s">
        <v>855</v>
      </c>
      <c r="D12" s="43" t="s">
        <v>856</v>
      </c>
      <c r="E12" s="48"/>
      <c r="F12" s="48"/>
      <c r="G12" s="48"/>
      <c r="H12" s="48"/>
      <c r="I12" s="57"/>
      <c r="J12" s="4"/>
      <c r="K12" s="4"/>
      <c r="L12" s="4"/>
      <c r="M12" s="4" t="s">
        <v>31</v>
      </c>
      <c r="N12" s="251" t="s">
        <v>249</v>
      </c>
      <c r="O12" s="252">
        <v>0</v>
      </c>
      <c r="P12" s="252">
        <v>0</v>
      </c>
      <c r="Q12" s="256"/>
      <c r="R12" s="257"/>
      <c r="S12" s="258"/>
      <c r="T12" s="257"/>
      <c r="U12" s="258"/>
      <c r="V12" s="257"/>
      <c r="W12" s="27"/>
      <c r="X12" s="28"/>
      <c r="Y12" s="27"/>
      <c r="Z12" s="28"/>
      <c r="AA12" s="27"/>
      <c r="AB12" s="28"/>
      <c r="AC12" s="27"/>
      <c r="AD12" s="28"/>
    </row>
    <row r="13" spans="1:30" s="29" customFormat="1" ht="34.5" customHeight="1" outlineLevel="1" thickBot="1">
      <c r="A13" s="39" t="s">
        <v>835</v>
      </c>
      <c r="B13" s="39" t="s">
        <v>476</v>
      </c>
      <c r="C13" s="55" t="s">
        <v>857</v>
      </c>
      <c r="D13" s="43" t="s">
        <v>858</v>
      </c>
      <c r="E13" s="53"/>
      <c r="F13" s="48"/>
      <c r="G13" s="48"/>
      <c r="H13" s="48"/>
      <c r="I13" s="57"/>
      <c r="J13" s="4"/>
      <c r="K13" s="4"/>
      <c r="L13" s="4"/>
      <c r="M13" s="4" t="s">
        <v>42</v>
      </c>
      <c r="N13" s="251" t="s">
        <v>250</v>
      </c>
      <c r="O13" s="252">
        <v>0</v>
      </c>
      <c r="P13" s="252">
        <v>0</v>
      </c>
      <c r="Q13" s="256"/>
      <c r="R13" s="257"/>
      <c r="S13" s="258"/>
      <c r="T13" s="257"/>
      <c r="U13" s="258"/>
      <c r="V13" s="257"/>
      <c r="W13" s="27"/>
      <c r="X13" s="28"/>
      <c r="Y13" s="27"/>
      <c r="Z13" s="28"/>
      <c r="AA13" s="27"/>
      <c r="AB13" s="28"/>
      <c r="AC13" s="27"/>
      <c r="AD13" s="28"/>
    </row>
    <row r="14" spans="1:30" ht="32.25" customHeight="1" thickBot="1">
      <c r="A14" s="37" t="s">
        <v>835</v>
      </c>
      <c r="B14" s="38" t="s">
        <v>512</v>
      </c>
      <c r="C14" s="32"/>
      <c r="D14" s="284" t="s">
        <v>859</v>
      </c>
      <c r="E14" s="285"/>
      <c r="F14" s="285"/>
      <c r="G14" s="285"/>
      <c r="H14" s="286"/>
      <c r="I14" s="50" t="s">
        <v>478</v>
      </c>
      <c r="J14" s="4"/>
      <c r="K14" s="4"/>
      <c r="L14" s="4"/>
      <c r="M14" s="70" t="s">
        <v>19</v>
      </c>
      <c r="N14" s="4"/>
      <c r="O14" s="259">
        <f>SUM(O15:O16)</f>
        <v>0</v>
      </c>
      <c r="P14" s="259">
        <f>SUM(P15:P16)</f>
        <v>0</v>
      </c>
      <c r="Q14" s="259">
        <f t="shared" ref="Q14:V14" si="2">SUM(Q15:Q16)</f>
        <v>0</v>
      </c>
      <c r="R14" s="259">
        <f t="shared" si="2"/>
        <v>0</v>
      </c>
      <c r="S14" s="259">
        <f t="shared" si="2"/>
        <v>0</v>
      </c>
      <c r="T14" s="259">
        <f t="shared" si="2"/>
        <v>0</v>
      </c>
      <c r="U14" s="259">
        <f t="shared" si="2"/>
        <v>0</v>
      </c>
      <c r="V14" s="259">
        <f t="shared" si="2"/>
        <v>0</v>
      </c>
      <c r="W14" s="13"/>
      <c r="X14" s="14"/>
      <c r="Y14" s="13"/>
      <c r="Z14" s="14"/>
      <c r="AA14" s="13"/>
      <c r="AB14" s="14"/>
      <c r="AC14" s="13"/>
      <c r="AD14" s="14"/>
    </row>
    <row r="15" spans="1:30" s="29" customFormat="1" ht="32.1" outlineLevel="1">
      <c r="A15" s="39" t="s">
        <v>474</v>
      </c>
      <c r="B15" s="39" t="s">
        <v>512</v>
      </c>
      <c r="C15" s="55" t="s">
        <v>860</v>
      </c>
      <c r="D15" s="41" t="s">
        <v>861</v>
      </c>
      <c r="E15" s="48"/>
      <c r="F15" s="4"/>
      <c r="G15" s="48"/>
      <c r="H15" s="4"/>
      <c r="I15" s="49"/>
      <c r="J15" s="4"/>
      <c r="K15" s="4"/>
      <c r="L15" s="4"/>
      <c r="M15" s="4" t="s">
        <v>483</v>
      </c>
      <c r="N15" s="251" t="s">
        <v>252</v>
      </c>
      <c r="O15" s="252">
        <v>0</v>
      </c>
      <c r="P15" s="252">
        <v>0</v>
      </c>
      <c r="Q15" s="256"/>
      <c r="R15" s="257"/>
      <c r="S15" s="258"/>
      <c r="T15" s="257"/>
      <c r="U15" s="258"/>
      <c r="V15" s="257"/>
      <c r="W15" s="27"/>
      <c r="X15" s="28"/>
      <c r="Y15" s="27"/>
      <c r="Z15" s="28"/>
      <c r="AA15" s="27"/>
      <c r="AB15" s="28"/>
      <c r="AC15" s="27"/>
      <c r="AD15" s="28"/>
    </row>
    <row r="16" spans="1:30" s="29" customFormat="1" ht="33" outlineLevel="1" thickBot="1">
      <c r="A16" s="39" t="s">
        <v>474</v>
      </c>
      <c r="B16" s="39" t="s">
        <v>512</v>
      </c>
      <c r="C16" s="55" t="s">
        <v>862</v>
      </c>
      <c r="D16" s="41" t="s">
        <v>863</v>
      </c>
      <c r="E16" s="4"/>
      <c r="F16" s="4"/>
      <c r="G16" s="48"/>
      <c r="H16" s="4"/>
      <c r="I16" s="49"/>
      <c r="J16" s="4"/>
      <c r="K16" s="4"/>
      <c r="L16" s="4"/>
      <c r="M16" s="4" t="s">
        <v>31</v>
      </c>
      <c r="N16" s="251" t="s">
        <v>253</v>
      </c>
      <c r="O16" s="252">
        <v>0</v>
      </c>
      <c r="P16" s="252">
        <v>0</v>
      </c>
      <c r="Q16" s="256"/>
      <c r="R16" s="257"/>
      <c r="S16" s="258"/>
      <c r="T16" s="257"/>
      <c r="U16" s="258"/>
      <c r="V16" s="257"/>
      <c r="W16" s="27"/>
      <c r="X16" s="28"/>
      <c r="Y16" s="27"/>
      <c r="Z16" s="28"/>
      <c r="AA16" s="27"/>
      <c r="AB16" s="28"/>
      <c r="AC16" s="27"/>
      <c r="AD16" s="28"/>
    </row>
    <row r="17" spans="1:30" ht="32.25" customHeight="1" thickBot="1">
      <c r="A17" s="37" t="s">
        <v>835</v>
      </c>
      <c r="B17" s="38" t="s">
        <v>523</v>
      </c>
      <c r="C17" s="32"/>
      <c r="D17" s="284" t="s">
        <v>864</v>
      </c>
      <c r="E17" s="285"/>
      <c r="F17" s="285"/>
      <c r="G17" s="285"/>
      <c r="H17" s="286"/>
      <c r="I17" s="50" t="s">
        <v>478</v>
      </c>
      <c r="J17" s="4"/>
      <c r="K17" s="4"/>
      <c r="L17" s="4"/>
      <c r="M17" s="70" t="s">
        <v>19</v>
      </c>
      <c r="N17" s="4"/>
      <c r="O17" s="259">
        <f>SUM(O18:O41)</f>
        <v>0</v>
      </c>
      <c r="P17" s="259">
        <f>SUM(P18:P41)</f>
        <v>0</v>
      </c>
      <c r="Q17" s="259">
        <f t="shared" ref="Q17:V17" si="3">SUM(Q18:Q41)</f>
        <v>0</v>
      </c>
      <c r="R17" s="259">
        <f t="shared" si="3"/>
        <v>0</v>
      </c>
      <c r="S17" s="259">
        <f t="shared" si="3"/>
        <v>0</v>
      </c>
      <c r="T17" s="259">
        <f t="shared" si="3"/>
        <v>0</v>
      </c>
      <c r="U17" s="259">
        <f t="shared" si="3"/>
        <v>0</v>
      </c>
      <c r="V17" s="259">
        <f t="shared" si="3"/>
        <v>0</v>
      </c>
      <c r="W17" s="13"/>
      <c r="X17" s="14"/>
      <c r="Y17" s="13"/>
      <c r="Z17" s="14"/>
      <c r="AA17" s="13"/>
      <c r="AB17" s="14"/>
      <c r="AC17" s="13"/>
      <c r="AD17" s="14"/>
    </row>
    <row r="18" spans="1:30" s="29" customFormat="1" ht="34.5" customHeight="1" outlineLevel="1">
      <c r="A18" s="39" t="s">
        <v>474</v>
      </c>
      <c r="B18" s="39" t="s">
        <v>512</v>
      </c>
      <c r="C18" s="55" t="s">
        <v>865</v>
      </c>
      <c r="D18" s="41" t="s">
        <v>866</v>
      </c>
      <c r="E18" s="48"/>
      <c r="F18" s="53"/>
      <c r="G18" s="53"/>
      <c r="H18" s="53"/>
      <c r="I18" s="49"/>
      <c r="J18" s="4"/>
      <c r="K18" s="4"/>
      <c r="L18" s="4"/>
      <c r="M18" s="4" t="s">
        <v>842</v>
      </c>
      <c r="N18" s="251" t="s">
        <v>255</v>
      </c>
      <c r="O18" s="252">
        <v>0</v>
      </c>
      <c r="P18" s="252">
        <v>0</v>
      </c>
      <c r="Q18" s="256"/>
      <c r="R18" s="257"/>
      <c r="S18" s="258"/>
      <c r="T18" s="257"/>
      <c r="U18" s="258"/>
      <c r="V18" s="257"/>
      <c r="W18" s="27"/>
      <c r="X18" s="28"/>
      <c r="Y18" s="27"/>
      <c r="Z18" s="28"/>
      <c r="AA18" s="27"/>
      <c r="AB18" s="28"/>
      <c r="AC18" s="27"/>
      <c r="AD18" s="28"/>
    </row>
    <row r="19" spans="1:30" s="29" customFormat="1" ht="24" customHeight="1" outlineLevel="1">
      <c r="A19" s="39" t="s">
        <v>474</v>
      </c>
      <c r="B19" s="39" t="s">
        <v>512</v>
      </c>
      <c r="C19" s="55" t="s">
        <v>867</v>
      </c>
      <c r="D19" s="41" t="s">
        <v>868</v>
      </c>
      <c r="E19" s="48"/>
      <c r="F19" s="53"/>
      <c r="G19" s="53"/>
      <c r="H19" s="53"/>
      <c r="I19" s="49"/>
      <c r="J19" s="4"/>
      <c r="K19" s="4"/>
      <c r="L19" s="4"/>
      <c r="M19" s="4" t="s">
        <v>842</v>
      </c>
      <c r="N19" s="251" t="s">
        <v>256</v>
      </c>
      <c r="O19" s="252">
        <v>0</v>
      </c>
      <c r="P19" s="252">
        <v>0</v>
      </c>
      <c r="Q19" s="256"/>
      <c r="R19" s="257"/>
      <c r="S19" s="258"/>
      <c r="T19" s="257"/>
      <c r="U19" s="258"/>
      <c r="V19" s="257"/>
      <c r="W19" s="27"/>
      <c r="X19" s="28"/>
      <c r="Y19" s="27"/>
      <c r="Z19" s="28"/>
      <c r="AA19" s="27"/>
      <c r="AB19" s="28"/>
      <c r="AC19" s="27"/>
      <c r="AD19" s="28"/>
    </row>
    <row r="20" spans="1:30" s="29" customFormat="1" ht="17.100000000000001" outlineLevel="1" thickBot="1">
      <c r="A20" s="39" t="s">
        <v>474</v>
      </c>
      <c r="B20" s="39" t="s">
        <v>512</v>
      </c>
      <c r="C20" s="55" t="s">
        <v>869</v>
      </c>
      <c r="D20" s="41" t="s">
        <v>870</v>
      </c>
      <c r="E20" s="53"/>
      <c r="F20" s="48"/>
      <c r="G20" s="53"/>
      <c r="H20" s="53"/>
      <c r="I20" s="49"/>
      <c r="J20" s="4"/>
      <c r="K20" s="4"/>
      <c r="L20" s="4"/>
      <c r="M20" s="4" t="s">
        <v>842</v>
      </c>
      <c r="N20" s="251" t="s">
        <v>257</v>
      </c>
      <c r="O20" s="252">
        <v>0</v>
      </c>
      <c r="P20" s="252">
        <v>0</v>
      </c>
      <c r="Q20" s="256"/>
      <c r="R20" s="257"/>
      <c r="S20" s="258"/>
      <c r="T20" s="257"/>
      <c r="U20" s="258"/>
      <c r="V20" s="257"/>
      <c r="W20" s="27"/>
      <c r="X20" s="28"/>
      <c r="Y20" s="27"/>
      <c r="Z20" s="28"/>
      <c r="AA20" s="27"/>
      <c r="AB20" s="28"/>
      <c r="AC20" s="27"/>
      <c r="AD20" s="28"/>
    </row>
    <row r="21" spans="1:30" s="29" customFormat="1" ht="15.95" outlineLevel="1">
      <c r="A21" s="39" t="s">
        <v>474</v>
      </c>
      <c r="B21" s="39" t="s">
        <v>512</v>
      </c>
      <c r="C21" s="55" t="s">
        <v>871</v>
      </c>
      <c r="D21" s="41" t="s">
        <v>872</v>
      </c>
      <c r="E21" s="48"/>
      <c r="F21" s="53"/>
      <c r="G21" s="53"/>
      <c r="H21" s="53"/>
      <c r="I21" s="49"/>
      <c r="J21" s="4"/>
      <c r="K21" s="4"/>
      <c r="L21" s="4"/>
      <c r="M21" s="4" t="s">
        <v>842</v>
      </c>
      <c r="N21" s="251" t="s">
        <v>258</v>
      </c>
      <c r="O21" s="252">
        <v>0</v>
      </c>
      <c r="P21" s="252">
        <v>0</v>
      </c>
      <c r="Q21" s="256"/>
      <c r="R21" s="257"/>
      <c r="S21" s="258"/>
      <c r="T21" s="257"/>
      <c r="U21" s="258"/>
      <c r="V21" s="257"/>
      <c r="W21" s="27"/>
      <c r="X21" s="28"/>
      <c r="Y21" s="27"/>
      <c r="Z21" s="28"/>
      <c r="AA21" s="27"/>
      <c r="AB21" s="28"/>
      <c r="AC21" s="27"/>
      <c r="AD21" s="28"/>
    </row>
    <row r="22" spans="1:30" s="29" customFormat="1" ht="33" outlineLevel="1" thickBot="1">
      <c r="A22" s="39" t="s">
        <v>474</v>
      </c>
      <c r="B22" s="39" t="s">
        <v>512</v>
      </c>
      <c r="C22" s="55" t="s">
        <v>873</v>
      </c>
      <c r="D22" s="41" t="s">
        <v>874</v>
      </c>
      <c r="E22" s="75"/>
      <c r="F22" s="48"/>
      <c r="G22" s="44"/>
      <c r="H22" s="48"/>
      <c r="I22" s="49"/>
      <c r="J22" s="4"/>
      <c r="K22" s="4"/>
      <c r="L22" s="4"/>
      <c r="M22" s="4" t="s">
        <v>875</v>
      </c>
      <c r="N22" s="251" t="s">
        <v>259</v>
      </c>
      <c r="O22" s="252">
        <v>0</v>
      </c>
      <c r="P22" s="252">
        <v>0</v>
      </c>
      <c r="Q22" s="256"/>
      <c r="R22" s="257"/>
      <c r="S22" s="258"/>
      <c r="T22" s="257"/>
      <c r="U22" s="258"/>
      <c r="V22" s="257"/>
      <c r="W22" s="27"/>
      <c r="X22" s="28"/>
      <c r="Y22" s="27"/>
      <c r="Z22" s="28"/>
      <c r="AA22" s="27"/>
      <c r="AB22" s="28"/>
      <c r="AC22" s="27"/>
      <c r="AD22" s="28"/>
    </row>
    <row r="23" spans="1:30" s="29" customFormat="1" ht="48.95" outlineLevel="1" thickBot="1">
      <c r="A23" s="39" t="s">
        <v>474</v>
      </c>
      <c r="B23" s="39" t="s">
        <v>512</v>
      </c>
      <c r="C23" s="55" t="s">
        <v>876</v>
      </c>
      <c r="D23" s="41" t="s">
        <v>877</v>
      </c>
      <c r="E23" s="75"/>
      <c r="F23" s="48"/>
      <c r="G23" s="44"/>
      <c r="H23" s="44"/>
      <c r="I23" s="49"/>
      <c r="J23" s="4"/>
      <c r="K23" s="4"/>
      <c r="L23" s="4"/>
      <c r="M23" s="4" t="s">
        <v>875</v>
      </c>
      <c r="N23" s="251" t="s">
        <v>260</v>
      </c>
      <c r="O23" s="252">
        <v>0</v>
      </c>
      <c r="P23" s="252">
        <v>0</v>
      </c>
      <c r="Q23" s="256"/>
      <c r="R23" s="257"/>
      <c r="S23" s="258"/>
      <c r="T23" s="257"/>
      <c r="U23" s="258"/>
      <c r="V23" s="257"/>
      <c r="W23" s="27"/>
      <c r="X23" s="28"/>
      <c r="Y23" s="27"/>
      <c r="Z23" s="28"/>
      <c r="AA23" s="27"/>
      <c r="AB23" s="28"/>
      <c r="AC23" s="27"/>
      <c r="AD23" s="28"/>
    </row>
    <row r="24" spans="1:30" s="29" customFormat="1" ht="33" outlineLevel="1" thickBot="1">
      <c r="A24" s="39" t="s">
        <v>474</v>
      </c>
      <c r="B24" s="39" t="s">
        <v>512</v>
      </c>
      <c r="C24" s="55" t="s">
        <v>878</v>
      </c>
      <c r="D24" s="41" t="s">
        <v>879</v>
      </c>
      <c r="E24" s="48"/>
      <c r="F24" s="4"/>
      <c r="G24" s="4"/>
      <c r="H24" s="4"/>
      <c r="I24" s="49"/>
      <c r="J24" s="4"/>
      <c r="K24" s="4"/>
      <c r="L24" s="4"/>
      <c r="M24" s="4" t="s">
        <v>875</v>
      </c>
      <c r="N24" s="251" t="s">
        <v>261</v>
      </c>
      <c r="O24" s="252">
        <v>0</v>
      </c>
      <c r="P24" s="252">
        <v>0</v>
      </c>
      <c r="Q24" s="256"/>
      <c r="R24" s="257"/>
      <c r="S24" s="258"/>
      <c r="T24" s="257"/>
      <c r="U24" s="258"/>
      <c r="V24" s="257"/>
      <c r="W24" s="27"/>
      <c r="X24" s="28"/>
      <c r="Y24" s="27"/>
      <c r="Z24" s="28"/>
      <c r="AA24" s="27"/>
      <c r="AB24" s="28"/>
      <c r="AC24" s="27"/>
      <c r="AD24" s="28"/>
    </row>
    <row r="25" spans="1:30" s="29" customFormat="1" ht="63.75" customHeight="1" outlineLevel="1" thickBot="1">
      <c r="A25" s="39" t="s">
        <v>474</v>
      </c>
      <c r="B25" s="39" t="s">
        <v>512</v>
      </c>
      <c r="C25" s="55" t="s">
        <v>880</v>
      </c>
      <c r="D25" s="41" t="s">
        <v>881</v>
      </c>
      <c r="E25" s="48"/>
      <c r="F25" s="48"/>
      <c r="G25" s="48"/>
      <c r="H25" s="48"/>
      <c r="I25" s="49"/>
      <c r="J25" s="4"/>
      <c r="K25" s="4"/>
      <c r="L25" s="4"/>
      <c r="M25" s="4" t="s">
        <v>875</v>
      </c>
      <c r="N25" s="251" t="s">
        <v>262</v>
      </c>
      <c r="O25" s="252">
        <v>0</v>
      </c>
      <c r="P25" s="252">
        <v>0</v>
      </c>
      <c r="Q25" s="256"/>
      <c r="R25" s="257"/>
      <c r="S25" s="258"/>
      <c r="T25" s="257"/>
      <c r="U25" s="258"/>
      <c r="V25" s="257"/>
      <c r="W25" s="27"/>
      <c r="X25" s="28"/>
      <c r="Y25" s="27"/>
      <c r="Z25" s="28"/>
      <c r="AA25" s="27"/>
      <c r="AB25" s="28"/>
      <c r="AC25" s="27"/>
      <c r="AD25" s="28"/>
    </row>
    <row r="26" spans="1:30" s="29" customFormat="1" ht="33" outlineLevel="1" thickBot="1">
      <c r="A26" s="39" t="s">
        <v>474</v>
      </c>
      <c r="B26" s="39" t="s">
        <v>512</v>
      </c>
      <c r="C26" s="55" t="s">
        <v>882</v>
      </c>
      <c r="D26" s="41" t="s">
        <v>883</v>
      </c>
      <c r="E26" s="48"/>
      <c r="F26" s="48"/>
      <c r="G26" s="48"/>
      <c r="H26" s="48"/>
      <c r="I26" s="49"/>
      <c r="J26" s="4"/>
      <c r="K26" s="4"/>
      <c r="L26" s="4"/>
      <c r="M26" s="4" t="s">
        <v>875</v>
      </c>
      <c r="N26" s="251" t="s">
        <v>263</v>
      </c>
      <c r="O26" s="252">
        <v>0</v>
      </c>
      <c r="P26" s="252">
        <v>0</v>
      </c>
      <c r="Q26" s="256"/>
      <c r="R26" s="257"/>
      <c r="S26" s="258"/>
      <c r="T26" s="257"/>
      <c r="U26" s="258"/>
      <c r="V26" s="257"/>
      <c r="W26" s="27"/>
      <c r="X26" s="28"/>
      <c r="Y26" s="27"/>
      <c r="Z26" s="28"/>
      <c r="AA26" s="27"/>
      <c r="AB26" s="28"/>
      <c r="AC26" s="27"/>
      <c r="AD26" s="28"/>
    </row>
    <row r="27" spans="1:30" s="29" customFormat="1" ht="33" outlineLevel="1" thickBot="1">
      <c r="A27" s="39" t="s">
        <v>474</v>
      </c>
      <c r="B27" s="39" t="s">
        <v>512</v>
      </c>
      <c r="C27" s="55" t="s">
        <v>884</v>
      </c>
      <c r="D27" s="41" t="s">
        <v>885</v>
      </c>
      <c r="E27" s="48"/>
      <c r="F27" s="48"/>
      <c r="G27" s="48"/>
      <c r="H27" s="48"/>
      <c r="I27" s="49"/>
      <c r="J27" s="4"/>
      <c r="K27" s="4"/>
      <c r="L27" s="4"/>
      <c r="M27" s="4" t="s">
        <v>875</v>
      </c>
      <c r="N27" s="251" t="s">
        <v>264</v>
      </c>
      <c r="O27" s="252">
        <v>0</v>
      </c>
      <c r="P27" s="252">
        <v>0</v>
      </c>
      <c r="Q27" s="256"/>
      <c r="R27" s="257"/>
      <c r="S27" s="258"/>
      <c r="T27" s="257"/>
      <c r="U27" s="258"/>
      <c r="V27" s="257"/>
      <c r="W27" s="27"/>
      <c r="X27" s="28"/>
      <c r="Y27" s="27"/>
      <c r="Z27" s="28"/>
      <c r="AA27" s="27"/>
      <c r="AB27" s="28"/>
      <c r="AC27" s="27"/>
      <c r="AD27" s="28"/>
    </row>
    <row r="28" spans="1:30" s="29" customFormat="1" ht="59.25" customHeight="1" outlineLevel="1" thickBot="1">
      <c r="A28" s="39" t="s">
        <v>474</v>
      </c>
      <c r="B28" s="39" t="s">
        <v>512</v>
      </c>
      <c r="C28" s="55" t="s">
        <v>886</v>
      </c>
      <c r="D28" s="41" t="s">
        <v>887</v>
      </c>
      <c r="E28" s="48"/>
      <c r="F28" s="48"/>
      <c r="G28" s="48"/>
      <c r="H28" s="48"/>
      <c r="I28" s="49"/>
      <c r="J28" s="4"/>
      <c r="K28" s="4"/>
      <c r="L28" s="4"/>
      <c r="M28" s="4" t="s">
        <v>875</v>
      </c>
      <c r="N28" s="251" t="s">
        <v>265</v>
      </c>
      <c r="O28" s="252">
        <v>0</v>
      </c>
      <c r="P28" s="252">
        <v>0</v>
      </c>
      <c r="Q28" s="256"/>
      <c r="R28" s="257"/>
      <c r="S28" s="258"/>
      <c r="T28" s="257"/>
      <c r="U28" s="258"/>
      <c r="V28" s="257"/>
      <c r="W28" s="27"/>
      <c r="X28" s="28"/>
      <c r="Y28" s="27"/>
      <c r="Z28" s="28"/>
      <c r="AA28" s="27"/>
      <c r="AB28" s="28"/>
      <c r="AC28" s="27"/>
      <c r="AD28" s="28"/>
    </row>
    <row r="29" spans="1:30" s="29" customFormat="1" ht="17.100000000000001" outlineLevel="1" thickBot="1">
      <c r="A29" s="39" t="s">
        <v>474</v>
      </c>
      <c r="B29" s="39" t="s">
        <v>512</v>
      </c>
      <c r="C29" s="55" t="s">
        <v>888</v>
      </c>
      <c r="D29" s="41" t="s">
        <v>889</v>
      </c>
      <c r="E29" s="48"/>
      <c r="F29" s="53"/>
      <c r="G29" s="53"/>
      <c r="H29" s="53"/>
      <c r="I29" s="49"/>
      <c r="J29" s="4"/>
      <c r="K29" s="4"/>
      <c r="L29" s="4"/>
      <c r="M29" s="4" t="s">
        <v>875</v>
      </c>
      <c r="N29" s="251" t="s">
        <v>266</v>
      </c>
      <c r="O29" s="252">
        <v>0</v>
      </c>
      <c r="P29" s="252">
        <v>0</v>
      </c>
      <c r="Q29" s="256"/>
      <c r="R29" s="257"/>
      <c r="S29" s="258"/>
      <c r="T29" s="257"/>
      <c r="U29" s="258"/>
      <c r="V29" s="257"/>
      <c r="W29" s="27"/>
      <c r="X29" s="28"/>
      <c r="Y29" s="27"/>
      <c r="Z29" s="28"/>
      <c r="AA29" s="27"/>
      <c r="AB29" s="28"/>
      <c r="AC29" s="27"/>
      <c r="AD29" s="28"/>
    </row>
    <row r="30" spans="1:30" s="29" customFormat="1" ht="17.100000000000001" outlineLevel="1" thickBot="1">
      <c r="A30" s="39" t="s">
        <v>474</v>
      </c>
      <c r="B30" s="39" t="s">
        <v>512</v>
      </c>
      <c r="C30" s="55" t="s">
        <v>890</v>
      </c>
      <c r="D30" s="41" t="s">
        <v>891</v>
      </c>
      <c r="E30" s="48"/>
      <c r="F30" s="53"/>
      <c r="G30" s="53"/>
      <c r="H30" s="53"/>
      <c r="I30" s="49"/>
      <c r="J30" s="4"/>
      <c r="K30" s="4"/>
      <c r="L30" s="4"/>
      <c r="M30" s="4" t="s">
        <v>875</v>
      </c>
      <c r="N30" s="251" t="s">
        <v>267</v>
      </c>
      <c r="O30" s="252">
        <v>0</v>
      </c>
      <c r="P30" s="252">
        <v>0</v>
      </c>
      <c r="Q30" s="256"/>
      <c r="R30" s="257"/>
      <c r="S30" s="258"/>
      <c r="T30" s="257"/>
      <c r="U30" s="258"/>
      <c r="V30" s="257"/>
      <c r="W30" s="27"/>
      <c r="X30" s="28"/>
      <c r="Y30" s="27"/>
      <c r="Z30" s="28"/>
      <c r="AA30" s="27"/>
      <c r="AB30" s="28"/>
      <c r="AC30" s="27"/>
      <c r="AD30" s="28"/>
    </row>
    <row r="31" spans="1:30" s="29" customFormat="1" ht="33" outlineLevel="1" thickBot="1">
      <c r="A31" s="39" t="s">
        <v>474</v>
      </c>
      <c r="B31" s="39" t="s">
        <v>512</v>
      </c>
      <c r="C31" s="55" t="s">
        <v>892</v>
      </c>
      <c r="D31" s="41" t="s">
        <v>893</v>
      </c>
      <c r="E31" s="48"/>
      <c r="F31" s="53"/>
      <c r="G31" s="53"/>
      <c r="H31" s="53"/>
      <c r="I31" s="49"/>
      <c r="J31" s="4"/>
      <c r="K31" s="4"/>
      <c r="L31" s="4"/>
      <c r="M31" s="4" t="s">
        <v>875</v>
      </c>
      <c r="N31" s="251" t="s">
        <v>268</v>
      </c>
      <c r="O31" s="252">
        <v>0</v>
      </c>
      <c r="P31" s="252">
        <v>0</v>
      </c>
      <c r="Q31" s="256"/>
      <c r="R31" s="257"/>
      <c r="S31" s="258"/>
      <c r="T31" s="257"/>
      <c r="U31" s="258"/>
      <c r="V31" s="257"/>
      <c r="W31" s="27"/>
      <c r="X31" s="28"/>
      <c r="Y31" s="27"/>
      <c r="Z31" s="28"/>
      <c r="AA31" s="27"/>
      <c r="AB31" s="28"/>
      <c r="AC31" s="27"/>
      <c r="AD31" s="28"/>
    </row>
    <row r="32" spans="1:30" s="29" customFormat="1" ht="19.5" customHeight="1" outlineLevel="1" thickBot="1">
      <c r="A32" s="39" t="s">
        <v>474</v>
      </c>
      <c r="B32" s="39" t="s">
        <v>512</v>
      </c>
      <c r="C32" s="55" t="s">
        <v>894</v>
      </c>
      <c r="D32" s="41" t="s">
        <v>895</v>
      </c>
      <c r="E32" s="48"/>
      <c r="F32" s="53"/>
      <c r="G32" s="53"/>
      <c r="H32" s="53"/>
      <c r="I32" s="49"/>
      <c r="J32" s="4"/>
      <c r="K32" s="4"/>
      <c r="L32" s="4"/>
      <c r="M32" s="4" t="s">
        <v>875</v>
      </c>
      <c r="N32" s="251" t="s">
        <v>269</v>
      </c>
      <c r="O32" s="252">
        <v>0</v>
      </c>
      <c r="P32" s="252">
        <v>0</v>
      </c>
      <c r="Q32" s="256"/>
      <c r="R32" s="257"/>
      <c r="S32" s="258"/>
      <c r="T32" s="257"/>
      <c r="U32" s="258"/>
      <c r="V32" s="257"/>
      <c r="W32" s="27"/>
      <c r="X32" s="28"/>
      <c r="Y32" s="27"/>
      <c r="Z32" s="28"/>
      <c r="AA32" s="27"/>
      <c r="AB32" s="28"/>
      <c r="AC32" s="27"/>
      <c r="AD32" s="28"/>
    </row>
    <row r="33" spans="1:30" s="29" customFormat="1" ht="15.95" outlineLevel="1">
      <c r="A33" s="39" t="s">
        <v>474</v>
      </c>
      <c r="B33" s="39" t="s">
        <v>512</v>
      </c>
      <c r="C33" s="55" t="s">
        <v>896</v>
      </c>
      <c r="D33" s="41" t="s">
        <v>897</v>
      </c>
      <c r="E33" s="48"/>
      <c r="F33" s="53"/>
      <c r="G33" s="53"/>
      <c r="H33" s="53"/>
      <c r="I33" s="49"/>
      <c r="J33" s="4"/>
      <c r="K33" s="4"/>
      <c r="L33" s="4"/>
      <c r="M33" s="4" t="s">
        <v>842</v>
      </c>
      <c r="N33" s="251" t="s">
        <v>270</v>
      </c>
      <c r="O33" s="252">
        <v>0</v>
      </c>
      <c r="P33" s="252">
        <v>0</v>
      </c>
      <c r="Q33" s="256"/>
      <c r="R33" s="257"/>
      <c r="S33" s="258"/>
      <c r="T33" s="257"/>
      <c r="U33" s="258"/>
      <c r="V33" s="257"/>
      <c r="W33" s="27"/>
      <c r="X33" s="28"/>
      <c r="Y33" s="27"/>
      <c r="Z33" s="28"/>
      <c r="AA33" s="27"/>
      <c r="AB33" s="28"/>
      <c r="AC33" s="27"/>
      <c r="AD33" s="28"/>
    </row>
    <row r="34" spans="1:30" s="29" customFormat="1" ht="32.25" customHeight="1" outlineLevel="1" thickBot="1">
      <c r="A34" s="39" t="s">
        <v>474</v>
      </c>
      <c r="B34" s="39" t="s">
        <v>512</v>
      </c>
      <c r="C34" s="55" t="s">
        <v>898</v>
      </c>
      <c r="D34" s="41" t="s">
        <v>899</v>
      </c>
      <c r="E34" s="48"/>
      <c r="F34" s="53"/>
      <c r="G34" s="53"/>
      <c r="H34" s="53"/>
      <c r="I34" s="49"/>
      <c r="J34" s="4"/>
      <c r="K34" s="4"/>
      <c r="L34" s="4"/>
      <c r="M34" s="4" t="s">
        <v>875</v>
      </c>
      <c r="N34" s="251" t="s">
        <v>271</v>
      </c>
      <c r="O34" s="252">
        <v>0</v>
      </c>
      <c r="P34" s="252">
        <v>0</v>
      </c>
      <c r="Q34" s="256"/>
      <c r="R34" s="257"/>
      <c r="S34" s="258"/>
      <c r="T34" s="257"/>
      <c r="U34" s="258"/>
      <c r="V34" s="257"/>
      <c r="W34" s="27"/>
      <c r="X34" s="28"/>
      <c r="Y34" s="27"/>
      <c r="Z34" s="28"/>
      <c r="AA34" s="27"/>
      <c r="AB34" s="28"/>
      <c r="AC34" s="27"/>
      <c r="AD34" s="28"/>
    </row>
    <row r="35" spans="1:30" s="29" customFormat="1" ht="33" outlineLevel="1" thickBot="1">
      <c r="A35" s="39" t="s">
        <v>474</v>
      </c>
      <c r="B35" s="39" t="s">
        <v>512</v>
      </c>
      <c r="C35" s="55" t="s">
        <v>900</v>
      </c>
      <c r="D35" s="41" t="s">
        <v>901</v>
      </c>
      <c r="E35" s="4"/>
      <c r="F35" s="48"/>
      <c r="G35" s="53"/>
      <c r="H35" s="53"/>
      <c r="I35" s="49"/>
      <c r="J35" s="4"/>
      <c r="K35" s="4"/>
      <c r="L35" s="4"/>
      <c r="M35" s="4" t="s">
        <v>875</v>
      </c>
      <c r="N35" s="251" t="s">
        <v>272</v>
      </c>
      <c r="O35" s="252">
        <v>0</v>
      </c>
      <c r="P35" s="252">
        <v>0</v>
      </c>
      <c r="Q35" s="256"/>
      <c r="R35" s="257"/>
      <c r="S35" s="258"/>
      <c r="T35" s="257"/>
      <c r="U35" s="258"/>
      <c r="V35" s="257"/>
      <c r="W35" s="27"/>
      <c r="X35" s="28"/>
      <c r="Y35" s="27"/>
      <c r="Z35" s="28"/>
      <c r="AA35" s="27"/>
      <c r="AB35" s="28"/>
      <c r="AC35" s="27"/>
      <c r="AD35" s="28"/>
    </row>
    <row r="36" spans="1:30" s="29" customFormat="1" ht="45.75" customHeight="1" outlineLevel="1" thickBot="1">
      <c r="A36" s="39" t="s">
        <v>474</v>
      </c>
      <c r="B36" s="39" t="s">
        <v>512</v>
      </c>
      <c r="C36" s="55" t="s">
        <v>902</v>
      </c>
      <c r="D36" s="41" t="s">
        <v>903</v>
      </c>
      <c r="E36" s="48"/>
      <c r="F36" s="53"/>
      <c r="G36" s="53"/>
      <c r="H36" s="53"/>
      <c r="I36" s="49"/>
      <c r="J36" s="4"/>
      <c r="K36" s="4"/>
      <c r="L36" s="4"/>
      <c r="M36" s="4" t="s">
        <v>842</v>
      </c>
      <c r="N36" s="251" t="s">
        <v>273</v>
      </c>
      <c r="O36" s="252">
        <v>0</v>
      </c>
      <c r="P36" s="252">
        <v>0</v>
      </c>
      <c r="Q36" s="256"/>
      <c r="R36" s="257"/>
      <c r="S36" s="258"/>
      <c r="T36" s="257"/>
      <c r="U36" s="258"/>
      <c r="V36" s="257"/>
      <c r="W36" s="27"/>
      <c r="X36" s="28"/>
      <c r="Y36" s="27"/>
      <c r="Z36" s="28"/>
      <c r="AA36" s="27"/>
      <c r="AB36" s="28"/>
      <c r="AC36" s="27"/>
      <c r="AD36" s="28"/>
    </row>
    <row r="37" spans="1:30" s="29" customFormat="1" ht="30.75" customHeight="1" outlineLevel="1" thickBot="1">
      <c r="A37" s="39" t="s">
        <v>474</v>
      </c>
      <c r="B37" s="39" t="s">
        <v>512</v>
      </c>
      <c r="C37" s="55" t="s">
        <v>904</v>
      </c>
      <c r="D37" s="41" t="s">
        <v>905</v>
      </c>
      <c r="E37" s="48"/>
      <c r="F37" s="53"/>
      <c r="G37" s="53"/>
      <c r="H37" s="53"/>
      <c r="I37" s="49"/>
      <c r="J37" s="4"/>
      <c r="K37" s="4"/>
      <c r="L37" s="4"/>
      <c r="M37" s="4" t="s">
        <v>875</v>
      </c>
      <c r="N37" s="251" t="s">
        <v>274</v>
      </c>
      <c r="O37" s="252">
        <v>0</v>
      </c>
      <c r="P37" s="252">
        <v>0</v>
      </c>
      <c r="Q37" s="256"/>
      <c r="R37" s="257"/>
      <c r="S37" s="258"/>
      <c r="T37" s="257"/>
      <c r="U37" s="258"/>
      <c r="V37" s="257"/>
      <c r="W37" s="27"/>
      <c r="X37" s="28"/>
      <c r="Y37" s="27"/>
      <c r="Z37" s="28"/>
      <c r="AA37" s="27"/>
      <c r="AB37" s="28"/>
      <c r="AC37" s="27"/>
      <c r="AD37" s="28"/>
    </row>
    <row r="38" spans="1:30" s="29" customFormat="1" ht="65.099999999999994" outlineLevel="1" thickBot="1">
      <c r="A38" s="39" t="s">
        <v>474</v>
      </c>
      <c r="B38" s="39" t="s">
        <v>512</v>
      </c>
      <c r="C38" s="55" t="s">
        <v>906</v>
      </c>
      <c r="D38" s="41" t="s">
        <v>907</v>
      </c>
      <c r="E38" s="48"/>
      <c r="F38" s="53"/>
      <c r="G38" s="53"/>
      <c r="H38" s="53"/>
      <c r="I38" s="49"/>
      <c r="J38" s="4"/>
      <c r="K38" s="4"/>
      <c r="L38" s="4"/>
      <c r="M38" s="4" t="s">
        <v>875</v>
      </c>
      <c r="N38" s="251" t="s">
        <v>275</v>
      </c>
      <c r="O38" s="252">
        <v>0</v>
      </c>
      <c r="P38" s="252">
        <v>0</v>
      </c>
      <c r="Q38" s="256"/>
      <c r="R38" s="257"/>
      <c r="S38" s="258"/>
      <c r="T38" s="257"/>
      <c r="U38" s="258"/>
      <c r="V38" s="257"/>
      <c r="W38" s="27"/>
      <c r="X38" s="28"/>
      <c r="Y38" s="27"/>
      <c r="Z38" s="28"/>
      <c r="AA38" s="27"/>
      <c r="AB38" s="28"/>
      <c r="AC38" s="27"/>
      <c r="AD38" s="28"/>
    </row>
    <row r="39" spans="1:30" s="29" customFormat="1" ht="48.75" customHeight="1" outlineLevel="1">
      <c r="A39" s="39" t="s">
        <v>474</v>
      </c>
      <c r="B39" s="39" t="s">
        <v>512</v>
      </c>
      <c r="C39" s="55" t="s">
        <v>908</v>
      </c>
      <c r="D39" s="41" t="s">
        <v>909</v>
      </c>
      <c r="E39" s="48"/>
      <c r="F39" s="53"/>
      <c r="G39" s="53"/>
      <c r="H39" s="53"/>
      <c r="I39" s="49"/>
      <c r="J39" s="4"/>
      <c r="K39" s="4"/>
      <c r="L39" s="4"/>
      <c r="M39" s="4" t="s">
        <v>842</v>
      </c>
      <c r="N39" s="251" t="s">
        <v>276</v>
      </c>
      <c r="O39" s="252">
        <v>0</v>
      </c>
      <c r="P39" s="252">
        <v>0</v>
      </c>
      <c r="Q39" s="256"/>
      <c r="R39" s="257"/>
      <c r="S39" s="258"/>
      <c r="T39" s="257"/>
      <c r="U39" s="258"/>
      <c r="V39" s="257"/>
      <c r="W39" s="27"/>
      <c r="X39" s="28"/>
      <c r="Y39" s="27"/>
      <c r="Z39" s="28"/>
      <c r="AA39" s="27"/>
      <c r="AB39" s="28"/>
      <c r="AC39" s="27"/>
      <c r="AD39" s="28"/>
    </row>
    <row r="40" spans="1:30" s="29" customFormat="1" ht="48" outlineLevel="1">
      <c r="A40" s="39" t="s">
        <v>474</v>
      </c>
      <c r="B40" s="39" t="s">
        <v>512</v>
      </c>
      <c r="C40" s="55" t="s">
        <v>910</v>
      </c>
      <c r="D40" s="41" t="s">
        <v>911</v>
      </c>
      <c r="E40" s="48"/>
      <c r="F40" s="53"/>
      <c r="G40" s="53"/>
      <c r="H40" s="53"/>
      <c r="I40" s="49"/>
      <c r="J40" s="4"/>
      <c r="K40" s="4"/>
      <c r="L40" s="4"/>
      <c r="M40" s="4" t="s">
        <v>842</v>
      </c>
      <c r="N40" s="251" t="s">
        <v>277</v>
      </c>
      <c r="O40" s="252">
        <v>0</v>
      </c>
      <c r="P40" s="252">
        <v>0</v>
      </c>
      <c r="Q40" s="256"/>
      <c r="R40" s="257"/>
      <c r="S40" s="258"/>
      <c r="T40" s="257"/>
      <c r="U40" s="258"/>
      <c r="V40" s="257"/>
      <c r="W40" s="27"/>
      <c r="X40" s="28"/>
      <c r="Y40" s="27"/>
      <c r="Z40" s="28"/>
      <c r="AA40" s="27"/>
      <c r="AB40" s="28"/>
      <c r="AC40" s="27"/>
      <c r="AD40" s="28"/>
    </row>
    <row r="41" spans="1:30" s="29" customFormat="1" ht="32.1" outlineLevel="1">
      <c r="A41" s="39" t="s">
        <v>474</v>
      </c>
      <c r="B41" s="39" t="s">
        <v>512</v>
      </c>
      <c r="C41" s="55" t="s">
        <v>912</v>
      </c>
      <c r="D41" s="41" t="s">
        <v>913</v>
      </c>
      <c r="E41" s="48"/>
      <c r="F41" s="53"/>
      <c r="G41" s="53"/>
      <c r="H41" s="53"/>
      <c r="I41" s="49"/>
      <c r="J41" s="4"/>
      <c r="K41" s="4"/>
      <c r="L41" s="4"/>
      <c r="M41" s="4" t="s">
        <v>842</v>
      </c>
      <c r="N41" s="251" t="s">
        <v>278</v>
      </c>
      <c r="O41" s="252">
        <v>0</v>
      </c>
      <c r="P41" s="252">
        <v>0</v>
      </c>
      <c r="Q41" s="256"/>
      <c r="R41" s="257"/>
      <c r="S41" s="258"/>
      <c r="T41" s="257"/>
      <c r="U41" s="258"/>
      <c r="V41" s="257"/>
      <c r="W41" s="27"/>
      <c r="X41" s="28"/>
      <c r="Y41" s="27"/>
      <c r="Z41" s="28"/>
      <c r="AA41" s="27"/>
      <c r="AB41" s="28"/>
      <c r="AC41" s="27"/>
      <c r="AD41" s="28"/>
    </row>
    <row r="42" spans="1:30" ht="15.95" thickBot="1">
      <c r="O42" s="260"/>
      <c r="P42" s="260"/>
      <c r="Q42" s="260"/>
      <c r="R42" s="260"/>
      <c r="S42" s="260"/>
      <c r="T42" s="260"/>
      <c r="U42" s="260"/>
      <c r="V42" s="260"/>
    </row>
    <row r="43" spans="1:30" ht="32.25" customHeight="1" thickBot="1">
      <c r="A43" s="180"/>
      <c r="B43" s="178"/>
      <c r="C43" s="180"/>
      <c r="D43" s="299" t="s">
        <v>914</v>
      </c>
      <c r="E43" s="300"/>
      <c r="F43" s="300"/>
      <c r="G43" s="300"/>
      <c r="H43" s="301"/>
      <c r="I43" s="50" t="s">
        <v>478</v>
      </c>
      <c r="J43" s="4"/>
      <c r="K43" s="4"/>
      <c r="L43" s="4"/>
      <c r="M43" s="70" t="s">
        <v>19</v>
      </c>
      <c r="N43" s="4"/>
      <c r="O43" s="261">
        <f>SUM(O44)</f>
        <v>1080430</v>
      </c>
      <c r="P43" s="262">
        <f>SUM(P44:P48)</f>
        <v>670000</v>
      </c>
      <c r="Q43" s="263">
        <f>SUM(Q44)</f>
        <v>1100000</v>
      </c>
      <c r="R43" s="263">
        <f t="shared" ref="R43:U43" si="4">SUM(R44)</f>
        <v>670000</v>
      </c>
      <c r="S43" s="263">
        <f t="shared" si="4"/>
        <v>1100000</v>
      </c>
      <c r="T43" s="263">
        <f t="shared" si="4"/>
        <v>670000</v>
      </c>
      <c r="U43" s="263">
        <f t="shared" si="4"/>
        <v>1100000</v>
      </c>
      <c r="V43" s="255">
        <f t="shared" ref="V43" si="5">SUM(V44:V48)</f>
        <v>670000</v>
      </c>
      <c r="W43" s="13"/>
      <c r="X43" s="14"/>
      <c r="Y43" s="13"/>
      <c r="Z43" s="14"/>
      <c r="AA43" s="13"/>
      <c r="AB43" s="14"/>
      <c r="AC43" s="13"/>
      <c r="AD43" s="14"/>
    </row>
    <row r="44" spans="1:30" s="29" customFormat="1" ht="34.5" customHeight="1" outlineLevel="1" thickBot="1">
      <c r="A44" s="56"/>
      <c r="B44" s="56"/>
      <c r="C44" s="54"/>
      <c r="D44" s="41" t="s">
        <v>915</v>
      </c>
      <c r="E44" s="48"/>
      <c r="F44" s="48"/>
      <c r="G44" s="48"/>
      <c r="H44" s="48"/>
      <c r="I44" s="49"/>
      <c r="J44" s="4"/>
      <c r="K44" s="4"/>
      <c r="L44" s="4"/>
      <c r="M44" s="4" t="s">
        <v>842</v>
      </c>
      <c r="N44" s="251" t="s">
        <v>916</v>
      </c>
      <c r="O44" s="253">
        <v>1080430</v>
      </c>
      <c r="P44" s="264">
        <v>670000</v>
      </c>
      <c r="Q44" s="256">
        <v>1100000</v>
      </c>
      <c r="R44" s="264">
        <v>670000</v>
      </c>
      <c r="S44" s="258">
        <v>1100000</v>
      </c>
      <c r="T44" s="264">
        <v>670000</v>
      </c>
      <c r="U44" s="258">
        <v>1100000</v>
      </c>
      <c r="V44" s="264">
        <v>670000</v>
      </c>
      <c r="W44" s="27"/>
      <c r="X44" s="28"/>
      <c r="Y44" s="27"/>
      <c r="Z44" s="28"/>
      <c r="AA44" s="27"/>
      <c r="AB44" s="28"/>
      <c r="AC44" s="27"/>
      <c r="AD44" s="28"/>
    </row>
    <row r="45" spans="1:30" s="29" customFormat="1" ht="24" customHeight="1" outlineLevel="1" thickBot="1">
      <c r="A45" s="180"/>
      <c r="B45" s="178"/>
      <c r="C45" s="180"/>
      <c r="D45" s="299" t="s">
        <v>917</v>
      </c>
      <c r="E45" s="300"/>
      <c r="F45" s="300"/>
      <c r="G45" s="300"/>
      <c r="H45" s="301"/>
      <c r="I45" s="49"/>
      <c r="J45" s="4"/>
      <c r="K45" s="4"/>
      <c r="L45" s="4"/>
      <c r="M45" s="70" t="s">
        <v>25</v>
      </c>
      <c r="N45" s="170"/>
      <c r="O45" s="265">
        <f>SUM(O46:O50)</f>
        <v>200000</v>
      </c>
      <c r="P45" s="262">
        <f t="shared" ref="P45:V45" si="6">SUM(P46:P50)</f>
        <v>0</v>
      </c>
      <c r="Q45" s="266">
        <f t="shared" si="6"/>
        <v>200000</v>
      </c>
      <c r="R45" s="259">
        <f t="shared" si="6"/>
        <v>0</v>
      </c>
      <c r="S45" s="259">
        <f t="shared" si="6"/>
        <v>200000</v>
      </c>
      <c r="T45" s="259">
        <f t="shared" si="6"/>
        <v>0</v>
      </c>
      <c r="U45" s="259">
        <f t="shared" si="6"/>
        <v>200000</v>
      </c>
      <c r="V45" s="259">
        <f t="shared" si="6"/>
        <v>0</v>
      </c>
      <c r="W45" s="27"/>
      <c r="X45" s="28"/>
      <c r="Y45" s="27"/>
      <c r="Z45" s="28"/>
      <c r="AA45" s="27"/>
      <c r="AB45" s="28"/>
      <c r="AC45" s="27"/>
      <c r="AD45" s="28"/>
    </row>
    <row r="46" spans="1:30" s="29" customFormat="1" ht="34.5" customHeight="1" outlineLevel="1" thickBot="1">
      <c r="A46" s="56"/>
      <c r="B46" s="56"/>
      <c r="C46" s="54"/>
      <c r="D46" s="41" t="s">
        <v>918</v>
      </c>
      <c r="E46" s="48"/>
      <c r="F46" s="48"/>
      <c r="G46" s="48"/>
      <c r="H46" s="48"/>
      <c r="I46" s="49"/>
      <c r="J46" s="4"/>
      <c r="K46" s="4"/>
      <c r="L46" s="4"/>
      <c r="M46" s="4" t="s">
        <v>25</v>
      </c>
      <c r="N46" s="251" t="s">
        <v>919</v>
      </c>
      <c r="O46" s="253">
        <v>200000</v>
      </c>
      <c r="P46" s="252"/>
      <c r="Q46" s="256">
        <v>200000</v>
      </c>
      <c r="R46" s="257"/>
      <c r="S46" s="256">
        <v>200000</v>
      </c>
      <c r="T46" s="257"/>
      <c r="U46" s="256">
        <v>200000</v>
      </c>
      <c r="V46" s="257"/>
      <c r="W46" s="27"/>
      <c r="X46" s="28"/>
      <c r="Y46" s="27"/>
      <c r="Z46" s="28"/>
      <c r="AA46" s="27"/>
      <c r="AB46" s="28"/>
      <c r="AC46" s="27"/>
      <c r="AD46" s="28"/>
    </row>
    <row r="47" spans="1:30">
      <c r="O47" s="260"/>
      <c r="P47" s="260"/>
      <c r="Q47" s="260"/>
      <c r="R47" s="260"/>
      <c r="S47" s="260"/>
      <c r="T47" s="260"/>
      <c r="U47" s="260"/>
      <c r="V47" s="260"/>
    </row>
    <row r="51" spans="2:30" ht="15.95" thickBot="1"/>
    <row r="52" spans="2:30" ht="17.100000000000001" thickBot="1">
      <c r="B52" s="181"/>
      <c r="C52" s="182"/>
      <c r="D52" s="183" t="s">
        <v>920</v>
      </c>
      <c r="E52" s="184"/>
      <c r="F52" s="184"/>
      <c r="G52" s="184"/>
      <c r="H52" s="184"/>
      <c r="I52" s="184"/>
      <c r="J52" s="184"/>
      <c r="K52" s="184"/>
      <c r="L52" s="184"/>
      <c r="M52" s="184"/>
      <c r="N52" s="184"/>
      <c r="O52" s="185">
        <f>'SD1 Levenslang gezond'!O3+'SD2 Motor en partner'!O3+'SD3 Zwemwater'!O3+'SD4 Gezond en efficient bestuur'!O3</f>
        <v>1893003.46</v>
      </c>
      <c r="P52" s="185">
        <f>'SD1 Levenslang gezond'!P3+'SD2 Motor en partner'!P3+'SD3 Zwemwater'!P3+'SD4 Gezond en efficient bestuur'!P3</f>
        <v>1884035.3399999999</v>
      </c>
      <c r="Q52" s="267">
        <f>'SD1 Levenslang gezond'!Q3+'SD2 Motor en partner'!Q3+'SD3 Zwemwater'!Q3+'SD4 Gezond en efficient bestuur'!Q3</f>
        <v>1977266.33</v>
      </c>
      <c r="R52" s="267">
        <f>'SD1 Levenslang gezond'!R3+'SD2 Motor en partner'!R3+'SD3 Zwemwater'!R3+'SD4 Gezond en efficient bestuur'!R3</f>
        <v>1987336.33</v>
      </c>
      <c r="S52" s="267">
        <f>'SD1 Levenslang gezond'!S3+'SD2 Motor en partner'!S3+'SD3 Zwemwater'!S3+'SD4 Gezond en efficient bestuur'!S3</f>
        <v>1986300</v>
      </c>
      <c r="T52" s="267">
        <f>'SD1 Levenslang gezond'!T3+'SD2 Motor en partner'!T3+'SD3 Zwemwater'!T3+'SD4 Gezond en efficient bestuur'!T3</f>
        <v>2026170</v>
      </c>
      <c r="U52" s="267">
        <f>'SD1 Levenslang gezond'!U3+'SD2 Motor en partner'!U3+'SD3 Zwemwater'!U3+'SD4 Gezond en efficient bestuur'!U3</f>
        <v>2086600</v>
      </c>
      <c r="V52" s="267">
        <f>'SD1 Levenslang gezond'!V3+'SD2 Motor en partner'!V3+'SD3 Zwemwater'!V3+'SD4 Gezond en efficient bestuur'!V3</f>
        <v>2114570</v>
      </c>
      <c r="W52" s="268"/>
      <c r="X52" s="268"/>
      <c r="Y52" s="268"/>
      <c r="Z52" s="268"/>
      <c r="AA52" s="268"/>
      <c r="AB52" s="268"/>
      <c r="AC52" s="268"/>
      <c r="AD52" s="268"/>
    </row>
    <row r="54" spans="2:30">
      <c r="O54" s="7">
        <f>P52-O52</f>
        <v>-8968.1200000001118</v>
      </c>
      <c r="Q54" s="8">
        <f>R52-Q52</f>
        <v>10070</v>
      </c>
      <c r="S54" s="8">
        <f>T52-S52</f>
        <v>39870</v>
      </c>
      <c r="U54" s="8">
        <f>V52-U52</f>
        <v>27970</v>
      </c>
    </row>
  </sheetData>
  <autoFilter ref="A2:AD41" xr:uid="{583121FE-D7A0-4F7F-BFDB-28168995BA87}"/>
  <mergeCells count="11">
    <mergeCell ref="D43:H43"/>
    <mergeCell ref="D45:H45"/>
    <mergeCell ref="D17:H17"/>
    <mergeCell ref="I1:L1"/>
    <mergeCell ref="O1:V1"/>
    <mergeCell ref="W1:AD1"/>
    <mergeCell ref="D4:H4"/>
    <mergeCell ref="D14:H14"/>
    <mergeCell ref="A1:D1"/>
    <mergeCell ref="E1:H1"/>
    <mergeCell ref="D3:L3"/>
  </mergeCells>
  <phoneticPr fontId="12" type="noConversion"/>
  <hyperlinks>
    <hyperlink ref="I4" r:id="rId1" location="'1.1 Identiteit'!A1" xr:uid="{AA43C824-4EDD-4BE4-8963-DAEC658C6E27}"/>
    <hyperlink ref="I14" r:id="rId2" location="'1.1 Identiteit'!A1" xr:uid="{2C7090D7-206F-4244-9451-7FBD02953639}"/>
    <hyperlink ref="I17" r:id="rId3" location="'1.1 Identiteit'!A1" xr:uid="{B666EC54-E6F5-46F4-98E7-BBBEA41813C8}"/>
    <hyperlink ref="I43" r:id="rId4" location="'1.1 Identiteit'!A1" xr:uid="{ACC15733-9D08-4547-9D3E-3ABC0E82C3F3}"/>
  </hyperlinks>
  <pageMargins left="0.23622047244094491" right="0.23622047244094491" top="0.55118110236220474" bottom="0.35433070866141736" header="0.31496062992125984" footer="0.31496062992125984"/>
  <pageSetup paperSize="8" orientation="landscape" r:id="rId5"/>
  <headerFooter>
    <oddHeader>&amp;C&amp;18&amp;A</oddHeader>
  </headerFooter>
  <drawing r:id="rId6"/>
  <legacy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DF067-5315-464E-9C2C-2A17EF825795}">
  <sheetPr>
    <pageSetUpPr fitToPage="1"/>
  </sheetPr>
  <dimension ref="A1:T88"/>
  <sheetViews>
    <sheetView showGridLines="0" zoomScale="85" zoomScaleNormal="85" workbookViewId="0">
      <pane xSplit="2" ySplit="1" topLeftCell="W6" activePane="bottomRight" state="frozen"/>
      <selection pane="bottomRight" activeCell="W6" sqref="W6"/>
      <selection pane="bottomLeft" activeCell="A2" sqref="A2"/>
      <selection pane="topRight" activeCell="C1" sqref="C1"/>
    </sheetView>
  </sheetViews>
  <sheetFormatPr defaultColWidth="8.7109375" defaultRowHeight="15" outlineLevelRow="1"/>
  <cols>
    <col min="1" max="1" width="5" bestFit="1" customWidth="1"/>
    <col min="2" max="2" width="89" style="158" customWidth="1"/>
    <col min="3" max="7" width="6.42578125" customWidth="1"/>
    <col min="8" max="12" width="7.140625" hidden="1" customWidth="1"/>
    <col min="13" max="13" width="26.140625" hidden="1" customWidth="1"/>
    <col min="14" max="17" width="28.42578125" hidden="1" customWidth="1"/>
    <col min="18" max="18" width="29.42578125" hidden="1" customWidth="1"/>
    <col min="19" max="19" width="16.42578125" hidden="1" customWidth="1"/>
    <col min="20" max="20" width="39.42578125" customWidth="1"/>
    <col min="21" max="22" width="16.42578125" customWidth="1"/>
    <col min="23" max="23" width="28.42578125" bestFit="1" customWidth="1"/>
    <col min="24" max="24" width="14.7109375" bestFit="1" customWidth="1"/>
  </cols>
  <sheetData>
    <row r="1" spans="1:20" ht="15.95" thickBot="1">
      <c r="A1" s="76"/>
      <c r="B1" s="77" t="s">
        <v>921</v>
      </c>
      <c r="C1" s="78">
        <v>2020</v>
      </c>
      <c r="D1" s="78">
        <v>2021</v>
      </c>
      <c r="E1" s="79">
        <v>2022</v>
      </c>
      <c r="F1" s="79">
        <v>2023</v>
      </c>
      <c r="G1" s="79">
        <v>2024</v>
      </c>
      <c r="H1" s="80" t="s">
        <v>922</v>
      </c>
      <c r="I1" s="80" t="s">
        <v>922</v>
      </c>
      <c r="J1" s="80" t="s">
        <v>922</v>
      </c>
      <c r="K1" s="80" t="s">
        <v>922</v>
      </c>
      <c r="L1" s="80" t="s">
        <v>922</v>
      </c>
      <c r="M1" s="81" t="s">
        <v>923</v>
      </c>
      <c r="N1" s="82" t="s">
        <v>924</v>
      </c>
      <c r="O1" s="79">
        <v>2018</v>
      </c>
      <c r="P1" s="79">
        <v>2019</v>
      </c>
      <c r="Q1" s="79">
        <v>2020</v>
      </c>
      <c r="R1" s="78" t="s">
        <v>925</v>
      </c>
      <c r="S1" s="83" t="s">
        <v>926</v>
      </c>
    </row>
    <row r="2" spans="1:20" ht="20.100000000000001" thickTop="1" thickBot="1">
      <c r="A2" s="84" t="s">
        <v>927</v>
      </c>
      <c r="B2" s="85" t="s">
        <v>928</v>
      </c>
      <c r="C2" s="86">
        <f>SUM(M4:M7)</f>
        <v>1</v>
      </c>
      <c r="D2" s="87">
        <f>SUM(N4:N7)</f>
        <v>2</v>
      </c>
      <c r="E2" s="87">
        <f>SUM(O4:O7)</f>
        <v>4</v>
      </c>
      <c r="F2" s="87">
        <f>SUM(P4:P7)</f>
        <v>4</v>
      </c>
      <c r="G2" s="87">
        <f>SUM(Q4:Q7)</f>
        <v>4</v>
      </c>
      <c r="H2" s="88"/>
      <c r="I2" s="89"/>
      <c r="J2" s="89"/>
      <c r="K2" s="89"/>
      <c r="L2" s="89"/>
      <c r="M2" s="89"/>
      <c r="N2" s="89"/>
      <c r="O2" s="89"/>
      <c r="P2" s="89"/>
      <c r="Q2" s="89"/>
      <c r="R2" s="87"/>
      <c r="S2" s="90"/>
    </row>
    <row r="3" spans="1:20" ht="15.95" outlineLevel="1" thickTop="1">
      <c r="A3" s="91">
        <v>0</v>
      </c>
      <c r="B3" s="92" t="s">
        <v>929</v>
      </c>
      <c r="C3" s="93"/>
      <c r="D3" s="93"/>
      <c r="E3" s="93"/>
      <c r="F3" s="93"/>
      <c r="G3" s="93"/>
      <c r="H3" s="94"/>
      <c r="I3" s="95"/>
      <c r="J3" s="95"/>
      <c r="K3" s="95"/>
      <c r="L3" s="95"/>
      <c r="M3" s="95"/>
      <c r="N3" s="95"/>
      <c r="O3" s="95"/>
      <c r="P3" s="95"/>
      <c r="Q3" s="95"/>
      <c r="R3" s="96"/>
      <c r="S3" s="97"/>
    </row>
    <row r="4" spans="1:20" ht="30" customHeight="1" outlineLevel="1">
      <c r="A4" s="98">
        <v>1</v>
      </c>
      <c r="B4" s="99" t="s">
        <v>930</v>
      </c>
      <c r="C4" s="100" t="s">
        <v>931</v>
      </c>
      <c r="D4" s="100" t="s">
        <v>931</v>
      </c>
      <c r="E4" s="100" t="s">
        <v>931</v>
      </c>
      <c r="F4" s="100" t="s">
        <v>931</v>
      </c>
      <c r="G4" s="100" t="s">
        <v>931</v>
      </c>
      <c r="H4" s="101">
        <f>IF(C4="x",1,IF(C4="-",0,IF(C4="",)))</f>
        <v>1</v>
      </c>
      <c r="I4" s="102">
        <f>IF(D4="x",1,IF(D4="-",0,IF(D4="",)))</f>
        <v>1</v>
      </c>
      <c r="J4" s="102">
        <f>IF(E4="x",1,IF(E4="-",0,IF(E4="",)))</f>
        <v>1</v>
      </c>
      <c r="K4" s="102">
        <f t="shared" ref="K4:L7" si="0">IF(F4="x",1,IF(F4="-",0,IF(F4="",)))</f>
        <v>1</v>
      </c>
      <c r="L4" s="102">
        <f t="shared" si="0"/>
        <v>1</v>
      </c>
      <c r="M4" s="102">
        <f>H4</f>
        <v>1</v>
      </c>
      <c r="N4" s="102">
        <f>I4</f>
        <v>1</v>
      </c>
      <c r="O4" s="102">
        <f t="shared" ref="O4:Q4" si="1">J4</f>
        <v>1</v>
      </c>
      <c r="P4" s="102">
        <f t="shared" si="1"/>
        <v>1</v>
      </c>
      <c r="Q4" s="102">
        <f t="shared" si="1"/>
        <v>1</v>
      </c>
      <c r="R4" s="103" t="s">
        <v>932</v>
      </c>
      <c r="S4" s="97"/>
    </row>
    <row r="5" spans="1:20" ht="30.95" outlineLevel="1">
      <c r="A5" s="104">
        <v>2</v>
      </c>
      <c r="B5" s="105" t="s">
        <v>933</v>
      </c>
      <c r="C5" s="100" t="s">
        <v>934</v>
      </c>
      <c r="D5" s="100" t="s">
        <v>931</v>
      </c>
      <c r="E5" s="100" t="s">
        <v>931</v>
      </c>
      <c r="F5" s="100" t="s">
        <v>931</v>
      </c>
      <c r="G5" s="100" t="s">
        <v>931</v>
      </c>
      <c r="H5" s="101">
        <f>IF(C5="x",1,IF(C5="-",0,IF(C5="",)))</f>
        <v>0</v>
      </c>
      <c r="I5" s="102">
        <f t="shared" ref="I5:J13" si="2">IF(D5="x",1,IF(D5="-",0,IF(D5="",)))</f>
        <v>1</v>
      </c>
      <c r="J5" s="102">
        <f t="shared" si="2"/>
        <v>1</v>
      </c>
      <c r="K5" s="102">
        <f t="shared" si="0"/>
        <v>1</v>
      </c>
      <c r="L5" s="102">
        <f t="shared" si="0"/>
        <v>1</v>
      </c>
      <c r="M5" s="106">
        <f>IF(AND(H4,H5&lt;&gt;0),IF(OR(H4,H5=1),1,""),0)</f>
        <v>0</v>
      </c>
      <c r="N5" s="106">
        <f>IF(AND(I4,I5&lt;&gt;0),IF(OR(I4,I5=1),1,""),0)</f>
        <v>1</v>
      </c>
      <c r="O5" s="106">
        <f t="shared" ref="O5:Q5" si="3">IF(AND(J4,J5&lt;&gt;0),IF(OR(J4,J5=1),1,""),0)</f>
        <v>1</v>
      </c>
      <c r="P5" s="106">
        <f t="shared" si="3"/>
        <v>1</v>
      </c>
      <c r="Q5" s="106">
        <f t="shared" si="3"/>
        <v>1</v>
      </c>
      <c r="R5" s="107"/>
      <c r="S5" s="97"/>
      <c r="T5" t="s">
        <v>935</v>
      </c>
    </row>
    <row r="6" spans="1:20" ht="264.60000000000002" customHeight="1" outlineLevel="1">
      <c r="A6" s="108">
        <v>3</v>
      </c>
      <c r="B6" s="109" t="s">
        <v>936</v>
      </c>
      <c r="C6" s="100" t="s">
        <v>934</v>
      </c>
      <c r="D6" s="100" t="s">
        <v>934</v>
      </c>
      <c r="E6" s="100" t="s">
        <v>931</v>
      </c>
      <c r="F6" s="100" t="s">
        <v>931</v>
      </c>
      <c r="G6" s="100" t="s">
        <v>931</v>
      </c>
      <c r="H6" s="101">
        <f>IF(C6="x",1,IF(C6="-",0,IF(C6="",)))</f>
        <v>0</v>
      </c>
      <c r="I6" s="102">
        <f t="shared" si="2"/>
        <v>0</v>
      </c>
      <c r="J6" s="102">
        <f t="shared" si="2"/>
        <v>1</v>
      </c>
      <c r="K6" s="102">
        <f t="shared" si="0"/>
        <v>1</v>
      </c>
      <c r="L6" s="102">
        <f t="shared" si="0"/>
        <v>1</v>
      </c>
      <c r="M6" s="106">
        <f>IF(AND(H4,H5,H6&lt;&gt;0),IF(OR(H4,H5,H6=1),1,""),0)</f>
        <v>0</v>
      </c>
      <c r="N6" s="106">
        <f>IF(AND(I4,I5,I6&lt;&gt;0),IF(OR(I4,I5,I6=1),1,""),0)</f>
        <v>0</v>
      </c>
      <c r="O6" s="106">
        <f t="shared" ref="O6:Q6" si="4">IF(AND(J4,J5,J6&lt;&gt;0),IF(OR(J4,J5,J6=1),1,""),0)</f>
        <v>1</v>
      </c>
      <c r="P6" s="106">
        <f t="shared" si="4"/>
        <v>1</v>
      </c>
      <c r="Q6" s="106">
        <f t="shared" si="4"/>
        <v>1</v>
      </c>
      <c r="R6" s="110"/>
      <c r="S6" s="111" t="s">
        <v>937</v>
      </c>
      <c r="T6" t="s">
        <v>935</v>
      </c>
    </row>
    <row r="7" spans="1:20" ht="30.95" outlineLevel="1" thickBot="1">
      <c r="A7" s="112">
        <v>4</v>
      </c>
      <c r="B7" s="113" t="s">
        <v>938</v>
      </c>
      <c r="C7" s="100" t="s">
        <v>934</v>
      </c>
      <c r="D7" s="100" t="s">
        <v>934</v>
      </c>
      <c r="E7" s="100" t="s">
        <v>931</v>
      </c>
      <c r="F7" s="100" t="s">
        <v>931</v>
      </c>
      <c r="G7" s="100" t="s">
        <v>931</v>
      </c>
      <c r="H7" s="101">
        <f>IF(C7="x",1,IF(C7="-",0,IF(C7="",)))</f>
        <v>0</v>
      </c>
      <c r="I7" s="102">
        <f t="shared" si="2"/>
        <v>0</v>
      </c>
      <c r="J7" s="102">
        <f t="shared" si="2"/>
        <v>1</v>
      </c>
      <c r="K7" s="102">
        <f t="shared" si="0"/>
        <v>1</v>
      </c>
      <c r="L7" s="102">
        <f t="shared" si="0"/>
        <v>1</v>
      </c>
      <c r="M7" s="106">
        <f>IF(AND(H4,H5,H6,H7&lt;&gt;0),IF(OR(H4,H5,H6,H7=1),1,""),0)</f>
        <v>0</v>
      </c>
      <c r="N7" s="106">
        <f>IF(AND(I4,I5,I6,I7&lt;&gt;0),IF(OR(I4,I5,I6,I7=1),1,""),0)</f>
        <v>0</v>
      </c>
      <c r="O7" s="106">
        <f t="shared" ref="O7:Q7" si="5">IF(AND(J4,J5,J6,J7&lt;&gt;0),IF(OR(J4,J5,J6,J7=1),1,""),0)</f>
        <v>1</v>
      </c>
      <c r="P7" s="106">
        <f t="shared" si="5"/>
        <v>1</v>
      </c>
      <c r="Q7" s="106">
        <f t="shared" si="5"/>
        <v>1</v>
      </c>
      <c r="R7" s="107"/>
      <c r="S7" s="114" t="s">
        <v>939</v>
      </c>
      <c r="T7" t="s">
        <v>935</v>
      </c>
    </row>
    <row r="8" spans="1:20" ht="20.100000000000001" thickTop="1" thickBot="1">
      <c r="A8" s="84" t="s">
        <v>940</v>
      </c>
      <c r="B8" s="115" t="s">
        <v>941</v>
      </c>
      <c r="C8" s="116">
        <f>SUM(M10:M13)</f>
        <v>3</v>
      </c>
      <c r="D8" s="116">
        <f>SUM(N10:N13)</f>
        <v>4</v>
      </c>
      <c r="E8" s="87">
        <f>SUM(O10:O13)</f>
        <v>4</v>
      </c>
      <c r="F8" s="87">
        <f>SUM(P10:P13)</f>
        <v>4</v>
      </c>
      <c r="G8" s="87">
        <f>SUM(Q10:Q13)</f>
        <v>4</v>
      </c>
      <c r="H8" s="88"/>
      <c r="I8" s="89"/>
      <c r="J8" s="89"/>
      <c r="K8" s="89"/>
      <c r="L8" s="89"/>
      <c r="M8" s="89"/>
      <c r="N8" s="89"/>
      <c r="O8" s="89"/>
      <c r="P8" s="89"/>
      <c r="Q8" s="89"/>
      <c r="R8" s="117"/>
      <c r="S8" s="90" t="s">
        <v>942</v>
      </c>
    </row>
    <row r="9" spans="1:20" ht="15.95" outlineLevel="1" thickTop="1">
      <c r="A9" s="118">
        <v>0</v>
      </c>
      <c r="B9" s="119" t="s">
        <v>943</v>
      </c>
      <c r="C9" s="120"/>
      <c r="D9" s="120"/>
      <c r="E9" s="93"/>
      <c r="F9" s="93"/>
      <c r="G9" s="93"/>
      <c r="H9" s="121"/>
      <c r="I9" s="122"/>
      <c r="J9" s="122"/>
      <c r="K9" s="122"/>
      <c r="L9" s="122"/>
      <c r="M9" s="122"/>
      <c r="N9" s="122"/>
      <c r="O9" s="122"/>
      <c r="P9" s="122"/>
      <c r="Q9" s="122"/>
      <c r="R9" s="123"/>
      <c r="S9" s="124"/>
    </row>
    <row r="10" spans="1:20" ht="90" outlineLevel="1">
      <c r="A10" s="98">
        <v>1</v>
      </c>
      <c r="B10" s="99" t="s">
        <v>944</v>
      </c>
      <c r="C10" s="100" t="s">
        <v>931</v>
      </c>
      <c r="D10" s="100" t="s">
        <v>931</v>
      </c>
      <c r="E10" s="100" t="s">
        <v>931</v>
      </c>
      <c r="F10" s="100" t="s">
        <v>931</v>
      </c>
      <c r="G10" s="100" t="s">
        <v>931</v>
      </c>
      <c r="H10" s="101">
        <f>IF(C10="x",1,IF(C10="-",0,IF(C10="",)))</f>
        <v>1</v>
      </c>
      <c r="I10" s="102">
        <f t="shared" si="2"/>
        <v>1</v>
      </c>
      <c r="J10" s="102">
        <f>IF(E10="x",1,IF(E10="-",0,IF(E10="",)))</f>
        <v>1</v>
      </c>
      <c r="K10" s="102">
        <f t="shared" ref="K10:L13" si="6">IF(F10="x",1,IF(F10="-",0,IF(F10="",)))</f>
        <v>1</v>
      </c>
      <c r="L10" s="102">
        <f t="shared" si="6"/>
        <v>1</v>
      </c>
      <c r="M10" s="102">
        <f>H10</f>
        <v>1</v>
      </c>
      <c r="N10" s="102">
        <f>I10</f>
        <v>1</v>
      </c>
      <c r="O10" s="102">
        <f t="shared" ref="O10:Q10" si="7">J10</f>
        <v>1</v>
      </c>
      <c r="P10" s="102">
        <f t="shared" si="7"/>
        <v>1</v>
      </c>
      <c r="Q10" s="102">
        <f t="shared" si="7"/>
        <v>1</v>
      </c>
      <c r="R10" s="125" t="s">
        <v>945</v>
      </c>
      <c r="S10" s="126"/>
    </row>
    <row r="11" spans="1:20" ht="30" outlineLevel="1">
      <c r="A11" s="127">
        <v>2</v>
      </c>
      <c r="B11" s="128" t="s">
        <v>946</v>
      </c>
      <c r="C11" s="100" t="s">
        <v>931</v>
      </c>
      <c r="D11" s="100" t="s">
        <v>931</v>
      </c>
      <c r="E11" s="100" t="s">
        <v>931</v>
      </c>
      <c r="F11" s="100" t="s">
        <v>931</v>
      </c>
      <c r="G11" s="100" t="s">
        <v>931</v>
      </c>
      <c r="H11" s="101">
        <f>IF(C11="x",1,IF(C11="-",0,IF(C11="",)))</f>
        <v>1</v>
      </c>
      <c r="I11" s="102">
        <f t="shared" si="2"/>
        <v>1</v>
      </c>
      <c r="J11" s="102">
        <f t="shared" si="2"/>
        <v>1</v>
      </c>
      <c r="K11" s="102">
        <f t="shared" si="6"/>
        <v>1</v>
      </c>
      <c r="L11" s="102">
        <f t="shared" si="6"/>
        <v>1</v>
      </c>
      <c r="M11" s="106">
        <f>IF(AND(H10,H11&lt;&gt;0),IF(OR(H10,H11=1),1,""),0)</f>
        <v>1</v>
      </c>
      <c r="N11" s="106">
        <f>IF(AND(I10,I11&lt;&gt;0),IF(OR(I10,I11=1),1,""),0)</f>
        <v>1</v>
      </c>
      <c r="O11" s="106">
        <f t="shared" ref="O11:Q11" si="8">IF(AND(J10,J11&lt;&gt;0),IF(OR(J10,J11=1),1,""),0)</f>
        <v>1</v>
      </c>
      <c r="P11" s="106">
        <f t="shared" si="8"/>
        <v>1</v>
      </c>
      <c r="Q11" s="106">
        <f t="shared" si="8"/>
        <v>1</v>
      </c>
      <c r="R11" s="107"/>
      <c r="S11" s="97"/>
    </row>
    <row r="12" spans="1:20" ht="45" outlineLevel="1">
      <c r="A12" s="108">
        <v>3</v>
      </c>
      <c r="B12" s="109" t="s">
        <v>947</v>
      </c>
      <c r="C12" s="100" t="s">
        <v>931</v>
      </c>
      <c r="D12" s="100" t="s">
        <v>931</v>
      </c>
      <c r="E12" s="100" t="s">
        <v>931</v>
      </c>
      <c r="F12" s="100" t="s">
        <v>931</v>
      </c>
      <c r="G12" s="100" t="s">
        <v>931</v>
      </c>
      <c r="H12" s="101">
        <f>IF(C12="x",1,IF(C12="-",0,IF(C12="",)))</f>
        <v>1</v>
      </c>
      <c r="I12" s="102">
        <f t="shared" si="2"/>
        <v>1</v>
      </c>
      <c r="J12" s="102">
        <f t="shared" si="2"/>
        <v>1</v>
      </c>
      <c r="K12" s="102">
        <f t="shared" si="6"/>
        <v>1</v>
      </c>
      <c r="L12" s="102">
        <f t="shared" si="6"/>
        <v>1</v>
      </c>
      <c r="M12" s="106">
        <f>IF(AND(H10,H11,H12&lt;&gt;0),IF(OR(H10,H11,H12=1),1,""),0)</f>
        <v>1</v>
      </c>
      <c r="N12" s="106">
        <f>IF(AND(I10,I11,I12&lt;&gt;0),IF(OR(I10,I11,I12=1),1,""),0)</f>
        <v>1</v>
      </c>
      <c r="O12" s="106">
        <f t="shared" ref="O12:Q12" si="9">IF(AND(J10,J11,J12&lt;&gt;0),IF(OR(J10,J11,J12=1),1,""),0)</f>
        <v>1</v>
      </c>
      <c r="P12" s="106">
        <f t="shared" si="9"/>
        <v>1</v>
      </c>
      <c r="Q12" s="106">
        <f t="shared" si="9"/>
        <v>1</v>
      </c>
      <c r="R12" s="107"/>
      <c r="S12" s="97"/>
    </row>
    <row r="13" spans="1:20" ht="45.95" outlineLevel="1" thickBot="1">
      <c r="A13" s="112">
        <v>4</v>
      </c>
      <c r="B13" s="129" t="s">
        <v>948</v>
      </c>
      <c r="C13" s="130" t="s">
        <v>934</v>
      </c>
      <c r="D13" s="130" t="s">
        <v>931</v>
      </c>
      <c r="E13" s="100" t="s">
        <v>931</v>
      </c>
      <c r="F13" s="100" t="s">
        <v>931</v>
      </c>
      <c r="G13" s="100" t="s">
        <v>931</v>
      </c>
      <c r="H13" s="131">
        <f>IF(C13="x",1,IF(C13="-",0,IF(C13="",)))</f>
        <v>0</v>
      </c>
      <c r="I13" s="132">
        <f t="shared" si="2"/>
        <v>1</v>
      </c>
      <c r="J13" s="102">
        <f t="shared" si="2"/>
        <v>1</v>
      </c>
      <c r="K13" s="102">
        <f t="shared" si="6"/>
        <v>1</v>
      </c>
      <c r="L13" s="102">
        <f t="shared" si="6"/>
        <v>1</v>
      </c>
      <c r="M13" s="133">
        <f>IF(AND(H10,H11,H12,H13&lt;&gt;0),IF(OR(H10,H11,H12,H13=1),1,""),0)</f>
        <v>0</v>
      </c>
      <c r="N13" s="133">
        <f>IF(AND(I10,I11,I12,I13&lt;&gt;0),IF(OR(I10,I11,I12,I13=1),1,""),0)</f>
        <v>1</v>
      </c>
      <c r="O13" s="106">
        <f t="shared" ref="O13:Q13" si="10">IF(AND(J10,J11,J12,J13&lt;&gt;0),IF(OR(J10,J11,J12,J13=1),1,""),0)</f>
        <v>1</v>
      </c>
      <c r="P13" s="106">
        <f t="shared" si="10"/>
        <v>1</v>
      </c>
      <c r="Q13" s="106">
        <f t="shared" si="10"/>
        <v>1</v>
      </c>
      <c r="R13" s="107"/>
      <c r="S13" s="114"/>
      <c r="T13" t="s">
        <v>935</v>
      </c>
    </row>
    <row r="14" spans="1:20" ht="20.100000000000001" thickTop="1" thickBot="1">
      <c r="A14" s="84" t="s">
        <v>949</v>
      </c>
      <c r="B14" s="85" t="s">
        <v>950</v>
      </c>
      <c r="C14" s="87">
        <f>SUM(M16:M19)</f>
        <v>4</v>
      </c>
      <c r="D14" s="87">
        <f>SUM(N16:N19)</f>
        <v>4</v>
      </c>
      <c r="E14" s="87">
        <f>SUM(O16:O19)</f>
        <v>4</v>
      </c>
      <c r="F14" s="87">
        <f>SUM(P16:P19)</f>
        <v>4</v>
      </c>
      <c r="G14" s="86">
        <f>SUM(Q16:Q19)</f>
        <v>4</v>
      </c>
      <c r="H14" s="88"/>
      <c r="I14" s="89"/>
      <c r="J14" s="89"/>
      <c r="K14" s="89"/>
      <c r="L14" s="89"/>
      <c r="M14" s="89"/>
      <c r="N14" s="89"/>
      <c r="O14" s="89"/>
      <c r="P14" s="89"/>
      <c r="Q14" s="89"/>
      <c r="R14" s="117"/>
      <c r="S14" s="90"/>
    </row>
    <row r="15" spans="1:20" ht="15.95" outlineLevel="1" thickTop="1">
      <c r="A15" s="134">
        <v>0</v>
      </c>
      <c r="B15" s="135" t="s">
        <v>951</v>
      </c>
      <c r="C15" s="93"/>
      <c r="D15" s="93"/>
      <c r="E15" s="93"/>
      <c r="F15" s="93"/>
      <c r="G15" s="93"/>
      <c r="H15" s="136"/>
      <c r="I15" s="137"/>
      <c r="J15" s="137"/>
      <c r="K15" s="137"/>
      <c r="L15" s="137"/>
      <c r="M15" s="137"/>
      <c r="N15" s="137"/>
      <c r="O15" s="137"/>
      <c r="P15" s="137"/>
      <c r="Q15" s="137"/>
      <c r="R15" s="103" t="s">
        <v>952</v>
      </c>
      <c r="S15" s="97"/>
    </row>
    <row r="16" spans="1:20" outlineLevel="1">
      <c r="A16" s="138">
        <v>1</v>
      </c>
      <c r="B16" s="139" t="s">
        <v>953</v>
      </c>
      <c r="C16" s="140" t="s">
        <v>931</v>
      </c>
      <c r="D16" s="140" t="s">
        <v>931</v>
      </c>
      <c r="E16" s="100" t="s">
        <v>931</v>
      </c>
      <c r="F16" s="100" t="s">
        <v>931</v>
      </c>
      <c r="G16" s="100" t="s">
        <v>931</v>
      </c>
      <c r="H16" s="101">
        <f>IF(C16="x",1,IF(C16="-",0,IF(C16="",)))</f>
        <v>1</v>
      </c>
      <c r="I16" s="102">
        <f t="shared" ref="I16:J19" si="11">IF(D16="x",1,IF(D16="-",0,IF(D16="",)))</f>
        <v>1</v>
      </c>
      <c r="J16" s="102">
        <f>IF(E16="x",1,IF(E16="-",0,IF(E16="",)))</f>
        <v>1</v>
      </c>
      <c r="K16" s="102">
        <f t="shared" ref="K16:L19" si="12">IF(F16="x",1,IF(F16="-",0,IF(F16="",)))</f>
        <v>1</v>
      </c>
      <c r="L16" s="102">
        <f t="shared" si="12"/>
        <v>1</v>
      </c>
      <c r="M16" s="102">
        <f>H16</f>
        <v>1</v>
      </c>
      <c r="N16" s="102">
        <f>I16</f>
        <v>1</v>
      </c>
      <c r="O16" s="102">
        <f t="shared" ref="O16:Q16" si="13">J16</f>
        <v>1</v>
      </c>
      <c r="P16" s="102">
        <f t="shared" si="13"/>
        <v>1</v>
      </c>
      <c r="Q16" s="102">
        <f t="shared" si="13"/>
        <v>1</v>
      </c>
      <c r="R16" s="107"/>
      <c r="S16" s="97"/>
    </row>
    <row r="17" spans="1:20" outlineLevel="1">
      <c r="A17" s="127">
        <v>2</v>
      </c>
      <c r="B17" s="128" t="s">
        <v>954</v>
      </c>
      <c r="C17" s="140" t="s">
        <v>931</v>
      </c>
      <c r="D17" s="140" t="s">
        <v>931</v>
      </c>
      <c r="E17" s="100" t="s">
        <v>931</v>
      </c>
      <c r="F17" s="100" t="s">
        <v>931</v>
      </c>
      <c r="G17" s="100" t="s">
        <v>931</v>
      </c>
      <c r="H17" s="101">
        <f>IF(C17="x",1,IF(C17="-",0,IF(C17="",)))</f>
        <v>1</v>
      </c>
      <c r="I17" s="102">
        <f t="shared" si="11"/>
        <v>1</v>
      </c>
      <c r="J17" s="102">
        <f t="shared" si="11"/>
        <v>1</v>
      </c>
      <c r="K17" s="102">
        <f t="shared" si="12"/>
        <v>1</v>
      </c>
      <c r="L17" s="102">
        <f t="shared" si="12"/>
        <v>1</v>
      </c>
      <c r="M17" s="106">
        <f>IF(AND(H16,H17&lt;&gt;0),IF(OR(H16,H17=1),1,""),0)</f>
        <v>1</v>
      </c>
      <c r="N17" s="106">
        <f>IF(AND(I16,I17&lt;&gt;0),IF(OR(I16,I17=1),1,""),0)</f>
        <v>1</v>
      </c>
      <c r="O17" s="106">
        <f t="shared" ref="O17:Q17" si="14">IF(AND(J16,J17&lt;&gt;0),IF(OR(J16,J17=1),1,""),0)</f>
        <v>1</v>
      </c>
      <c r="P17" s="106">
        <f t="shared" si="14"/>
        <v>1</v>
      </c>
      <c r="Q17" s="106">
        <f t="shared" si="14"/>
        <v>1</v>
      </c>
      <c r="R17" s="107"/>
      <c r="S17" s="97"/>
    </row>
    <row r="18" spans="1:20" ht="30" outlineLevel="1">
      <c r="A18" s="108">
        <v>3</v>
      </c>
      <c r="B18" s="109" t="s">
        <v>955</v>
      </c>
      <c r="C18" s="140" t="s">
        <v>931</v>
      </c>
      <c r="D18" s="140" t="s">
        <v>931</v>
      </c>
      <c r="E18" s="100" t="s">
        <v>931</v>
      </c>
      <c r="F18" s="100" t="s">
        <v>931</v>
      </c>
      <c r="G18" s="100" t="s">
        <v>931</v>
      </c>
      <c r="H18" s="101">
        <f>IF(C18="x",1,IF(C18="-",0,IF(C18="",)))</f>
        <v>1</v>
      </c>
      <c r="I18" s="102">
        <f t="shared" si="11"/>
        <v>1</v>
      </c>
      <c r="J18" s="102">
        <f t="shared" si="11"/>
        <v>1</v>
      </c>
      <c r="K18" s="102">
        <f t="shared" si="12"/>
        <v>1</v>
      </c>
      <c r="L18" s="102">
        <f t="shared" si="12"/>
        <v>1</v>
      </c>
      <c r="M18" s="106">
        <f>IF(AND(H16,H17,H18&lt;&gt;0),IF(OR(H16,H17,H18=1),1,""),0)</f>
        <v>1</v>
      </c>
      <c r="N18" s="106">
        <f>IF(AND(I16,I17,I18&lt;&gt;0),IF(OR(I16,I17,I18=1),1,""),0)</f>
        <v>1</v>
      </c>
      <c r="O18" s="106">
        <f t="shared" ref="O18:Q18" si="15">IF(AND(J16,J17,J18&lt;&gt;0),IF(OR(J16,J17,J18=1),1,""),0)</f>
        <v>1</v>
      </c>
      <c r="P18" s="106">
        <f t="shared" si="15"/>
        <v>1</v>
      </c>
      <c r="Q18" s="106">
        <f t="shared" si="15"/>
        <v>1</v>
      </c>
      <c r="R18" s="107"/>
      <c r="S18" s="97"/>
    </row>
    <row r="19" spans="1:20" ht="45.95" outlineLevel="1" thickBot="1">
      <c r="A19" s="112">
        <v>4</v>
      </c>
      <c r="B19" s="129" t="s">
        <v>956</v>
      </c>
      <c r="C19" s="141" t="s">
        <v>931</v>
      </c>
      <c r="D19" s="141" t="s">
        <v>931</v>
      </c>
      <c r="E19" s="100" t="s">
        <v>931</v>
      </c>
      <c r="F19" s="100" t="s">
        <v>931</v>
      </c>
      <c r="G19" s="100" t="s">
        <v>931</v>
      </c>
      <c r="H19" s="131">
        <f>IF(C19="x",1,IF(C19="-",0,IF(C19="",)))</f>
        <v>1</v>
      </c>
      <c r="I19" s="132">
        <f t="shared" si="11"/>
        <v>1</v>
      </c>
      <c r="J19" s="102">
        <f t="shared" si="11"/>
        <v>1</v>
      </c>
      <c r="K19" s="102">
        <f t="shared" si="12"/>
        <v>1</v>
      </c>
      <c r="L19" s="102">
        <f t="shared" si="12"/>
        <v>1</v>
      </c>
      <c r="M19" s="133">
        <f>IF(AND(H16,H17,H18,H19&lt;&gt;0),IF(OR(H16,H17,H18,H19=1),1,""),0)</f>
        <v>1</v>
      </c>
      <c r="N19" s="133">
        <f>IF(AND(I16,I17,I18,I19&lt;&gt;0),IF(OR(I16,I17,I18,I19=1),1,""),0)</f>
        <v>1</v>
      </c>
      <c r="O19" s="106">
        <f t="shared" ref="O19:Q19" si="16">IF(AND(J16,J17,J18,J19&lt;&gt;0),IF(OR(J16,J17,J18,J19=1),1,""),0)</f>
        <v>1</v>
      </c>
      <c r="P19" s="106">
        <f t="shared" si="16"/>
        <v>1</v>
      </c>
      <c r="Q19" s="106">
        <f t="shared" si="16"/>
        <v>1</v>
      </c>
      <c r="R19" s="107"/>
      <c r="S19" s="114"/>
    </row>
    <row r="20" spans="1:20" ht="20.100000000000001" thickTop="1" thickBot="1">
      <c r="A20" s="84" t="s">
        <v>957</v>
      </c>
      <c r="B20" s="85" t="s">
        <v>958</v>
      </c>
      <c r="C20" s="87">
        <f>SUM(M22:M25)</f>
        <v>2</v>
      </c>
      <c r="D20" s="87">
        <f>SUM(N22:N25)</f>
        <v>2</v>
      </c>
      <c r="E20" s="87">
        <f>SUM(O22:O25)</f>
        <v>2</v>
      </c>
      <c r="F20" s="87">
        <f>SUM(P22:P25)</f>
        <v>2</v>
      </c>
      <c r="G20" s="87">
        <f>SUM(Q22:Q25)</f>
        <v>2</v>
      </c>
      <c r="H20" s="88"/>
      <c r="I20" s="89"/>
      <c r="J20" s="89"/>
      <c r="K20" s="89"/>
      <c r="L20" s="89"/>
      <c r="M20" s="89"/>
      <c r="N20" s="89"/>
      <c r="O20" s="89"/>
      <c r="P20" s="89"/>
      <c r="Q20" s="89"/>
      <c r="R20" s="117"/>
      <c r="S20" s="90"/>
    </row>
    <row r="21" spans="1:20" ht="15.95" outlineLevel="1" thickTop="1">
      <c r="A21" s="91">
        <v>0</v>
      </c>
      <c r="B21" s="92" t="s">
        <v>959</v>
      </c>
      <c r="C21" s="93"/>
      <c r="D21" s="93"/>
      <c r="E21" s="93"/>
      <c r="F21" s="93"/>
      <c r="G21" s="93"/>
      <c r="H21" s="136"/>
      <c r="I21" s="137"/>
      <c r="J21" s="137"/>
      <c r="K21" s="137"/>
      <c r="L21" s="137"/>
      <c r="M21" s="137"/>
      <c r="N21" s="137"/>
      <c r="O21" s="137"/>
      <c r="P21" s="137"/>
      <c r="Q21" s="137"/>
      <c r="R21" s="142"/>
      <c r="S21" s="97"/>
    </row>
    <row r="22" spans="1:20" ht="30" outlineLevel="1">
      <c r="A22" s="98">
        <v>1</v>
      </c>
      <c r="B22" s="99" t="s">
        <v>960</v>
      </c>
      <c r="C22" s="100" t="s">
        <v>931</v>
      </c>
      <c r="D22" s="100" t="s">
        <v>931</v>
      </c>
      <c r="E22" s="100" t="s">
        <v>931</v>
      </c>
      <c r="F22" s="100" t="s">
        <v>931</v>
      </c>
      <c r="G22" s="100" t="s">
        <v>931</v>
      </c>
      <c r="H22" s="101">
        <f>IF(C22="x",1,IF(C22="-",0,IF(C22="",)))</f>
        <v>1</v>
      </c>
      <c r="I22" s="102">
        <f t="shared" ref="I22:J25" si="17">IF(D22="x",1,IF(D22="-",0,IF(D22="",)))</f>
        <v>1</v>
      </c>
      <c r="J22" s="102">
        <f>IF(E22="x",1,IF(E22="-",0,IF(E22="",)))</f>
        <v>1</v>
      </c>
      <c r="K22" s="102">
        <f t="shared" ref="K22:L25" si="18">IF(F22="x",1,IF(F22="-",0,IF(F22="",)))</f>
        <v>1</v>
      </c>
      <c r="L22" s="102">
        <f t="shared" si="18"/>
        <v>1</v>
      </c>
      <c r="M22" s="102">
        <f>H22</f>
        <v>1</v>
      </c>
      <c r="N22" s="102">
        <f>I22</f>
        <v>1</v>
      </c>
      <c r="O22" s="102">
        <f t="shared" ref="O22:Q22" si="19">J22</f>
        <v>1</v>
      </c>
      <c r="P22" s="102">
        <f t="shared" si="19"/>
        <v>1</v>
      </c>
      <c r="Q22" s="102">
        <f t="shared" si="19"/>
        <v>1</v>
      </c>
      <c r="R22" s="103" t="s">
        <v>961</v>
      </c>
      <c r="S22" s="97"/>
    </row>
    <row r="23" spans="1:20" ht="45" outlineLevel="1">
      <c r="A23" s="127">
        <v>2</v>
      </c>
      <c r="B23" s="128" t="s">
        <v>962</v>
      </c>
      <c r="C23" s="100" t="s">
        <v>931</v>
      </c>
      <c r="D23" s="100" t="s">
        <v>931</v>
      </c>
      <c r="E23" s="100" t="s">
        <v>931</v>
      </c>
      <c r="F23" s="100" t="s">
        <v>931</v>
      </c>
      <c r="G23" s="100" t="s">
        <v>931</v>
      </c>
      <c r="H23" s="101">
        <f>IF(C23="x",1,IF(C23="-",0,IF(C23="",)))</f>
        <v>1</v>
      </c>
      <c r="I23" s="102">
        <f t="shared" si="17"/>
        <v>1</v>
      </c>
      <c r="J23" s="102">
        <f t="shared" si="17"/>
        <v>1</v>
      </c>
      <c r="K23" s="102">
        <f t="shared" si="18"/>
        <v>1</v>
      </c>
      <c r="L23" s="102">
        <f t="shared" si="18"/>
        <v>1</v>
      </c>
      <c r="M23" s="106">
        <f>IF(AND(H22,H23&lt;&gt;0),IF(OR(H22,H23=1),1,""),0)</f>
        <v>1</v>
      </c>
      <c r="N23" s="106">
        <f>IF(AND(I22,I23&lt;&gt;0),IF(OR(I22,I23=1),1,""),0)</f>
        <v>1</v>
      </c>
      <c r="O23" s="106">
        <f t="shared" ref="O23:Q23" si="20">IF(AND(J22,J23&lt;&gt;0),IF(OR(J22,J23=1),1,""),0)</f>
        <v>1</v>
      </c>
      <c r="P23" s="106">
        <f t="shared" si="20"/>
        <v>1</v>
      </c>
      <c r="Q23" s="106">
        <f t="shared" si="20"/>
        <v>1</v>
      </c>
      <c r="R23" s="107"/>
      <c r="S23" s="97"/>
    </row>
    <row r="24" spans="1:20" ht="72" customHeight="1" outlineLevel="1">
      <c r="A24" s="108">
        <v>3</v>
      </c>
      <c r="B24" s="109" t="s">
        <v>963</v>
      </c>
      <c r="C24" s="100" t="s">
        <v>934</v>
      </c>
      <c r="D24" s="100" t="s">
        <v>934</v>
      </c>
      <c r="E24" s="100" t="s">
        <v>934</v>
      </c>
      <c r="F24" s="100" t="s">
        <v>934</v>
      </c>
      <c r="G24" s="100" t="s">
        <v>934</v>
      </c>
      <c r="H24" s="101">
        <f>IF(C24="x",1,IF(C24="-",0,IF(C24="",)))</f>
        <v>0</v>
      </c>
      <c r="I24" s="102">
        <f t="shared" si="17"/>
        <v>0</v>
      </c>
      <c r="J24" s="102">
        <f t="shared" si="17"/>
        <v>0</v>
      </c>
      <c r="K24" s="102">
        <f t="shared" si="18"/>
        <v>0</v>
      </c>
      <c r="L24" s="102">
        <f t="shared" si="18"/>
        <v>0</v>
      </c>
      <c r="M24" s="106">
        <f>IF(AND(H22,H23,H24&lt;&gt;0),IF(OR(H22,H23,H24=1),1,""),0)</f>
        <v>0</v>
      </c>
      <c r="N24" s="106">
        <f>IF(AND(I22,I23,I24&lt;&gt;0),IF(OR(I22,I23,I24=1),1,""),0)</f>
        <v>0</v>
      </c>
      <c r="O24" s="106">
        <f t="shared" ref="O24:Q24" si="21">IF(AND(J22,J23,J24&lt;&gt;0),IF(OR(J22,J23,J24=1),1,""),0)</f>
        <v>0</v>
      </c>
      <c r="P24" s="106">
        <f t="shared" si="21"/>
        <v>0</v>
      </c>
      <c r="Q24" s="106">
        <f t="shared" si="21"/>
        <v>0</v>
      </c>
      <c r="R24" s="107"/>
      <c r="S24" s="97"/>
    </row>
    <row r="25" spans="1:20" ht="30.95" outlineLevel="1" thickBot="1">
      <c r="A25" s="112">
        <v>4</v>
      </c>
      <c r="B25" s="129" t="s">
        <v>964</v>
      </c>
      <c r="C25" s="130" t="s">
        <v>934</v>
      </c>
      <c r="D25" s="130" t="s">
        <v>934</v>
      </c>
      <c r="E25" s="100" t="s">
        <v>934</v>
      </c>
      <c r="F25" s="100" t="s">
        <v>934</v>
      </c>
      <c r="G25" s="100" t="s">
        <v>934</v>
      </c>
      <c r="H25" s="131">
        <f>IF(C25="x",1,IF(C25="-",0,IF(C25="",)))</f>
        <v>0</v>
      </c>
      <c r="I25" s="132">
        <f t="shared" si="17"/>
        <v>0</v>
      </c>
      <c r="J25" s="102">
        <f t="shared" si="17"/>
        <v>0</v>
      </c>
      <c r="K25" s="102">
        <f t="shared" si="18"/>
        <v>0</v>
      </c>
      <c r="L25" s="102">
        <f t="shared" si="18"/>
        <v>0</v>
      </c>
      <c r="M25" s="133">
        <f>IF(AND(H22,H23,H24,H25&lt;&gt;0),IF(OR(H22,H23,H24,H25=1),1,""),0)</f>
        <v>0</v>
      </c>
      <c r="N25" s="133">
        <f>IF(AND(I22,I23,I24,I25&lt;&gt;0),IF(OR(I22,I23,I24,I25=1),1,""),0)</f>
        <v>0</v>
      </c>
      <c r="O25" s="106">
        <f t="shared" ref="O25:Q25" si="22">IF(AND(J22,J23,J24,J25&lt;&gt;0),IF(OR(J22,J23,J24,J25=1),1,""),0)</f>
        <v>0</v>
      </c>
      <c r="P25" s="106">
        <f t="shared" si="22"/>
        <v>0</v>
      </c>
      <c r="Q25" s="106">
        <f t="shared" si="22"/>
        <v>0</v>
      </c>
      <c r="R25" s="107"/>
      <c r="S25" s="114"/>
    </row>
    <row r="26" spans="1:20" ht="20.100000000000001" thickTop="1" thickBot="1">
      <c r="A26" s="84" t="s">
        <v>965</v>
      </c>
      <c r="B26" s="85" t="s">
        <v>966</v>
      </c>
      <c r="C26" s="116">
        <f>SUM(M28:M31)</f>
        <v>2</v>
      </c>
      <c r="D26" s="87">
        <f>SUM(N28:N31)</f>
        <v>2</v>
      </c>
      <c r="E26" s="87">
        <f>SUM(O28:O31)</f>
        <v>4</v>
      </c>
      <c r="F26" s="87">
        <f>SUM(P28:P31)</f>
        <v>4</v>
      </c>
      <c r="G26" s="87">
        <f>SUM(Q28:Q31)</f>
        <v>4</v>
      </c>
      <c r="H26" s="88"/>
      <c r="I26" s="89"/>
      <c r="J26" s="89"/>
      <c r="K26" s="89"/>
      <c r="L26" s="89"/>
      <c r="M26" s="89"/>
      <c r="N26" s="89"/>
      <c r="O26" s="89"/>
      <c r="P26" s="89"/>
      <c r="Q26" s="89"/>
      <c r="R26" s="117"/>
      <c r="S26" s="90"/>
    </row>
    <row r="27" spans="1:20" ht="30.95" outlineLevel="1" thickTop="1">
      <c r="A27" s="91">
        <v>0</v>
      </c>
      <c r="B27" s="92" t="s">
        <v>967</v>
      </c>
      <c r="C27" s="143"/>
      <c r="D27" s="144"/>
      <c r="E27" s="93"/>
      <c r="F27" s="93"/>
      <c r="G27" s="93"/>
      <c r="H27" s="136"/>
      <c r="I27" s="137"/>
      <c r="J27" s="137"/>
      <c r="K27" s="137"/>
      <c r="L27" s="137"/>
      <c r="M27" s="137"/>
      <c r="N27" s="137"/>
      <c r="O27" s="137"/>
      <c r="P27" s="137"/>
      <c r="Q27" s="137"/>
      <c r="R27" s="103"/>
      <c r="S27" s="97"/>
    </row>
    <row r="28" spans="1:20" ht="60" outlineLevel="1">
      <c r="A28" s="98">
        <v>1</v>
      </c>
      <c r="B28" s="99" t="s">
        <v>968</v>
      </c>
      <c r="C28" s="145" t="s">
        <v>931</v>
      </c>
      <c r="D28" s="100" t="s">
        <v>931</v>
      </c>
      <c r="E28" s="100" t="s">
        <v>931</v>
      </c>
      <c r="F28" s="100" t="s">
        <v>931</v>
      </c>
      <c r="G28" s="100" t="s">
        <v>931</v>
      </c>
      <c r="H28" s="101">
        <f>IF(C28="x",1,IF(C28="-",0,IF(C28="",)))</f>
        <v>1</v>
      </c>
      <c r="I28" s="102">
        <f t="shared" ref="I28:J31" si="23">IF(D28="x",1,IF(D28="-",0,IF(D28="",)))</f>
        <v>1</v>
      </c>
      <c r="J28" s="102">
        <f>IF(E28="x",1,IF(E28="-",0,IF(E28="",)))</f>
        <v>1</v>
      </c>
      <c r="K28" s="102">
        <f t="shared" ref="K28:L31" si="24">IF(F28="x",1,IF(F28="-",0,IF(F28="",)))</f>
        <v>1</v>
      </c>
      <c r="L28" s="102">
        <f t="shared" si="24"/>
        <v>1</v>
      </c>
      <c r="M28" s="102">
        <f>H28</f>
        <v>1</v>
      </c>
      <c r="N28" s="102">
        <f>I28</f>
        <v>1</v>
      </c>
      <c r="O28" s="102">
        <f t="shared" ref="O28:Q28" si="25">J28</f>
        <v>1</v>
      </c>
      <c r="P28" s="102">
        <f t="shared" si="25"/>
        <v>1</v>
      </c>
      <c r="Q28" s="102">
        <f t="shared" si="25"/>
        <v>1</v>
      </c>
      <c r="R28" s="103" t="s">
        <v>969</v>
      </c>
      <c r="S28" s="146" t="s">
        <v>970</v>
      </c>
    </row>
    <row r="29" spans="1:20" ht="41.45" customHeight="1" outlineLevel="1">
      <c r="A29" s="127">
        <v>2</v>
      </c>
      <c r="B29" s="128" t="s">
        <v>971</v>
      </c>
      <c r="C29" s="145" t="s">
        <v>931</v>
      </c>
      <c r="D29" s="100" t="s">
        <v>931</v>
      </c>
      <c r="E29" s="100" t="s">
        <v>931</v>
      </c>
      <c r="F29" s="100" t="s">
        <v>931</v>
      </c>
      <c r="G29" s="100" t="s">
        <v>931</v>
      </c>
      <c r="H29" s="101">
        <f>IF(C29="x",1,IF(C29="-",0,IF(C29="",)))</f>
        <v>1</v>
      </c>
      <c r="I29" s="102">
        <f t="shared" si="23"/>
        <v>1</v>
      </c>
      <c r="J29" s="102">
        <f t="shared" si="23"/>
        <v>1</v>
      </c>
      <c r="K29" s="102">
        <f t="shared" si="24"/>
        <v>1</v>
      </c>
      <c r="L29" s="102">
        <f t="shared" si="24"/>
        <v>1</v>
      </c>
      <c r="M29" s="106">
        <f>IF(AND(H28,H29&lt;&gt;0),IF(OR(H28,H29=1),1,""),0)</f>
        <v>1</v>
      </c>
      <c r="N29" s="106">
        <f>IF(AND(I28,I29&lt;&gt;0),IF(OR(I28,I29=1),1,""),0)</f>
        <v>1</v>
      </c>
      <c r="O29" s="106">
        <f t="shared" ref="O29:Q29" si="26">IF(AND(J28,J29&lt;&gt;0),IF(OR(J28,J29=1),1,""),0)</f>
        <v>1</v>
      </c>
      <c r="P29" s="106">
        <f t="shared" si="26"/>
        <v>1</v>
      </c>
      <c r="Q29" s="106">
        <f t="shared" si="26"/>
        <v>1</v>
      </c>
      <c r="R29" s="107"/>
      <c r="S29" s="97"/>
      <c r="T29" t="s">
        <v>935</v>
      </c>
    </row>
    <row r="30" spans="1:20" ht="30" outlineLevel="1">
      <c r="A30" s="108">
        <v>3</v>
      </c>
      <c r="B30" s="109" t="s">
        <v>972</v>
      </c>
      <c r="C30" s="145" t="s">
        <v>934</v>
      </c>
      <c r="D30" s="100" t="s">
        <v>934</v>
      </c>
      <c r="E30" s="100" t="s">
        <v>931</v>
      </c>
      <c r="F30" s="100" t="s">
        <v>931</v>
      </c>
      <c r="G30" s="100" t="s">
        <v>931</v>
      </c>
      <c r="H30" s="101">
        <f>IF(C30="x",1,IF(C30="-",0,IF(C30="",)))</f>
        <v>0</v>
      </c>
      <c r="I30" s="102">
        <f t="shared" si="23"/>
        <v>0</v>
      </c>
      <c r="J30" s="102">
        <f t="shared" si="23"/>
        <v>1</v>
      </c>
      <c r="K30" s="102">
        <f t="shared" si="24"/>
        <v>1</v>
      </c>
      <c r="L30" s="102">
        <f t="shared" si="24"/>
        <v>1</v>
      </c>
      <c r="M30" s="106">
        <f>IF(AND(H28,H29,H30&lt;&gt;0),IF(OR(H28,H29,H30=1),1,""),0)</f>
        <v>0</v>
      </c>
      <c r="N30" s="106">
        <f>IF(AND(I28,I29,I30&lt;&gt;0),IF(OR(I28,I29,I30=1),1,""),0)</f>
        <v>0</v>
      </c>
      <c r="O30" s="106">
        <f t="shared" ref="O30:Q30" si="27">IF(AND(J28,J29,J30&lt;&gt;0),IF(OR(J28,J29,J30=1),1,""),0)</f>
        <v>1</v>
      </c>
      <c r="P30" s="106">
        <f t="shared" si="27"/>
        <v>1</v>
      </c>
      <c r="Q30" s="106">
        <f t="shared" si="27"/>
        <v>1</v>
      </c>
      <c r="R30" s="147" t="s">
        <v>973</v>
      </c>
      <c r="S30" s="97"/>
      <c r="T30" t="s">
        <v>935</v>
      </c>
    </row>
    <row r="31" spans="1:20" ht="15.95" outlineLevel="1" thickBot="1">
      <c r="A31" s="112">
        <v>4</v>
      </c>
      <c r="B31" s="129" t="s">
        <v>974</v>
      </c>
      <c r="C31" s="148" t="s">
        <v>934</v>
      </c>
      <c r="D31" s="130" t="s">
        <v>934</v>
      </c>
      <c r="E31" s="100" t="s">
        <v>931</v>
      </c>
      <c r="F31" s="100" t="s">
        <v>931</v>
      </c>
      <c r="G31" s="100" t="s">
        <v>931</v>
      </c>
      <c r="H31" s="131">
        <f>IF(C31="x",1,IF(C31="-",0,IF(C31="",)))</f>
        <v>0</v>
      </c>
      <c r="I31" s="132">
        <f t="shared" si="23"/>
        <v>0</v>
      </c>
      <c r="J31" s="102">
        <f t="shared" si="23"/>
        <v>1</v>
      </c>
      <c r="K31" s="102">
        <f t="shared" si="24"/>
        <v>1</v>
      </c>
      <c r="L31" s="102">
        <f t="shared" si="24"/>
        <v>1</v>
      </c>
      <c r="M31" s="133">
        <f>IF(AND(H28,H29,H30,H31&lt;&gt;0),IF(OR(H28,H29,H30,H31=1),1,""),0)</f>
        <v>0</v>
      </c>
      <c r="N31" s="133">
        <f>IF(AND(I28,I29,I30,I31&lt;&gt;0),IF(OR(I28,I29,I30,I31=1),1,""),0)</f>
        <v>0</v>
      </c>
      <c r="O31" s="106">
        <f t="shared" ref="O31:Q31" si="28">IF(AND(J28,J29,J30,J31&lt;&gt;0),IF(OR(J28,J29,J30,J31=1),1,""),0)</f>
        <v>1</v>
      </c>
      <c r="P31" s="106">
        <f t="shared" si="28"/>
        <v>1</v>
      </c>
      <c r="Q31" s="106">
        <f t="shared" si="28"/>
        <v>1</v>
      </c>
      <c r="R31" s="107"/>
      <c r="S31" s="114"/>
      <c r="T31" t="s">
        <v>935</v>
      </c>
    </row>
    <row r="32" spans="1:20" ht="20.100000000000001" thickTop="1" thickBot="1">
      <c r="A32" s="84" t="s">
        <v>975</v>
      </c>
      <c r="B32" s="85" t="s">
        <v>976</v>
      </c>
      <c r="C32" s="86">
        <f>SUM(M34:M37)</f>
        <v>3</v>
      </c>
      <c r="D32" s="86">
        <f>SUM(N34:N37)</f>
        <v>4</v>
      </c>
      <c r="E32" s="86">
        <f>SUM(O34:O37)</f>
        <v>4</v>
      </c>
      <c r="F32" s="86">
        <f>SUM(P34:P37)</f>
        <v>4</v>
      </c>
      <c r="G32" s="86">
        <f>SUM(Q34:Q37)</f>
        <v>4</v>
      </c>
      <c r="H32" s="88"/>
      <c r="I32" s="89"/>
      <c r="J32" s="89"/>
      <c r="K32" s="89"/>
      <c r="L32" s="89"/>
      <c r="M32" s="89"/>
      <c r="N32" s="89"/>
      <c r="O32" s="89"/>
      <c r="P32" s="89"/>
      <c r="Q32" s="89"/>
      <c r="R32" s="117"/>
      <c r="S32" s="90"/>
    </row>
    <row r="33" spans="1:20" ht="15.95" outlineLevel="1" thickTop="1">
      <c r="A33" s="91">
        <v>0</v>
      </c>
      <c r="B33" s="149" t="s">
        <v>977</v>
      </c>
      <c r="C33" s="93"/>
      <c r="D33" s="93"/>
      <c r="E33" s="93"/>
      <c r="F33" s="93"/>
      <c r="G33" s="93"/>
      <c r="H33" s="136"/>
      <c r="I33" s="137"/>
      <c r="J33" s="137"/>
      <c r="K33" s="137"/>
      <c r="L33" s="137"/>
      <c r="M33" s="137"/>
      <c r="N33" s="137"/>
      <c r="O33" s="137"/>
      <c r="P33" s="137"/>
      <c r="Q33" s="137"/>
      <c r="R33" s="107"/>
      <c r="S33" s="97"/>
    </row>
    <row r="34" spans="1:20" outlineLevel="1">
      <c r="A34" s="98">
        <v>1</v>
      </c>
      <c r="B34" s="150" t="s">
        <v>978</v>
      </c>
      <c r="C34" s="100" t="s">
        <v>931</v>
      </c>
      <c r="D34" s="100" t="s">
        <v>931</v>
      </c>
      <c r="E34" s="100" t="s">
        <v>931</v>
      </c>
      <c r="F34" s="100" t="s">
        <v>931</v>
      </c>
      <c r="G34" s="100" t="s">
        <v>931</v>
      </c>
      <c r="H34" s="101">
        <f>IF(C34="x",1,IF(C34="-",0,IF(C34="",)))</f>
        <v>1</v>
      </c>
      <c r="I34" s="102">
        <f t="shared" ref="I34:J37" si="29">IF(D34="x",1,IF(D34="-",0,IF(D34="",)))</f>
        <v>1</v>
      </c>
      <c r="J34" s="102">
        <f>IF(E34="x",1,IF(E34="-",0,IF(E34="",)))</f>
        <v>1</v>
      </c>
      <c r="K34" s="102">
        <f t="shared" ref="K34:L37" si="30">IF(F34="x",1,IF(F34="-",0,IF(F34="",)))</f>
        <v>1</v>
      </c>
      <c r="L34" s="102">
        <f t="shared" si="30"/>
        <v>1</v>
      </c>
      <c r="M34" s="102">
        <f>H34</f>
        <v>1</v>
      </c>
      <c r="N34" s="102">
        <f>I34</f>
        <v>1</v>
      </c>
      <c r="O34" s="102">
        <f t="shared" ref="O34:Q34" si="31">J34</f>
        <v>1</v>
      </c>
      <c r="P34" s="102">
        <f t="shared" si="31"/>
        <v>1</v>
      </c>
      <c r="Q34" s="102">
        <f t="shared" si="31"/>
        <v>1</v>
      </c>
      <c r="R34" s="107"/>
      <c r="S34" s="97"/>
    </row>
    <row r="35" spans="1:20" outlineLevel="1">
      <c r="A35" s="127">
        <v>2</v>
      </c>
      <c r="B35" s="151" t="s">
        <v>979</v>
      </c>
      <c r="C35" s="100" t="s">
        <v>931</v>
      </c>
      <c r="D35" s="100" t="s">
        <v>931</v>
      </c>
      <c r="E35" s="100" t="s">
        <v>931</v>
      </c>
      <c r="F35" s="100" t="s">
        <v>931</v>
      </c>
      <c r="G35" s="100" t="s">
        <v>931</v>
      </c>
      <c r="H35" s="101">
        <f>IF(C35="x",1,IF(C35="-",0,IF(C35="",)))</f>
        <v>1</v>
      </c>
      <c r="I35" s="102">
        <f t="shared" si="29"/>
        <v>1</v>
      </c>
      <c r="J35" s="102">
        <f t="shared" si="29"/>
        <v>1</v>
      </c>
      <c r="K35" s="102">
        <f t="shared" si="30"/>
        <v>1</v>
      </c>
      <c r="L35" s="102">
        <f t="shared" si="30"/>
        <v>1</v>
      </c>
      <c r="M35" s="106">
        <f>IF(AND(H34,H35&lt;&gt;0),IF(OR(H34,H35=1),1,""),0)</f>
        <v>1</v>
      </c>
      <c r="N35" s="106">
        <f>IF(AND(I34,I35&lt;&gt;0),IF(OR(I34,I35=1),1,""),0)</f>
        <v>1</v>
      </c>
      <c r="O35" s="106">
        <f t="shared" ref="O35:Q35" si="32">IF(AND(J34,J35&lt;&gt;0),IF(OR(J34,J35=1),1,""),0)</f>
        <v>1</v>
      </c>
      <c r="P35" s="106">
        <f t="shared" si="32"/>
        <v>1</v>
      </c>
      <c r="Q35" s="106">
        <f t="shared" si="32"/>
        <v>1</v>
      </c>
      <c r="R35" s="107"/>
      <c r="S35" s="97"/>
    </row>
    <row r="36" spans="1:20" ht="60" outlineLevel="1">
      <c r="A36" s="108">
        <v>3</v>
      </c>
      <c r="B36" s="109" t="s">
        <v>980</v>
      </c>
      <c r="C36" s="100" t="s">
        <v>931</v>
      </c>
      <c r="D36" s="100" t="s">
        <v>931</v>
      </c>
      <c r="E36" s="100" t="s">
        <v>931</v>
      </c>
      <c r="F36" s="100" t="s">
        <v>931</v>
      </c>
      <c r="G36" s="100" t="s">
        <v>931</v>
      </c>
      <c r="H36" s="101">
        <f>IF(C36="x",1,IF(C36="-",0,IF(C36="",)))</f>
        <v>1</v>
      </c>
      <c r="I36" s="102">
        <f t="shared" si="29"/>
        <v>1</v>
      </c>
      <c r="J36" s="102">
        <f t="shared" si="29"/>
        <v>1</v>
      </c>
      <c r="K36" s="102">
        <f t="shared" si="30"/>
        <v>1</v>
      </c>
      <c r="L36" s="102">
        <f t="shared" si="30"/>
        <v>1</v>
      </c>
      <c r="M36" s="106">
        <f>IF(AND(H34,H35,H36&lt;&gt;0),IF(OR(H34,H35,H36=1),1,""),0)</f>
        <v>1</v>
      </c>
      <c r="N36" s="106">
        <f>IF(AND(I34,I35,I36&lt;&gt;0),IF(OR(I34,I35,I36=1),1,""),0)</f>
        <v>1</v>
      </c>
      <c r="O36" s="106">
        <f t="shared" ref="O36:Q36" si="33">IF(AND(J34,J35,J36&lt;&gt;0),IF(OR(J34,J35,J36=1),1,""),0)</f>
        <v>1</v>
      </c>
      <c r="P36" s="106">
        <f t="shared" si="33"/>
        <v>1</v>
      </c>
      <c r="Q36" s="106">
        <f t="shared" si="33"/>
        <v>1</v>
      </c>
      <c r="R36" s="107"/>
      <c r="S36" s="97"/>
      <c r="T36" t="s">
        <v>935</v>
      </c>
    </row>
    <row r="37" spans="1:20" ht="75.95" outlineLevel="1" thickBot="1">
      <c r="A37" s="112">
        <v>4</v>
      </c>
      <c r="B37" s="129" t="s">
        <v>981</v>
      </c>
      <c r="C37" s="130" t="s">
        <v>934</v>
      </c>
      <c r="D37" s="130" t="s">
        <v>931</v>
      </c>
      <c r="E37" s="100" t="s">
        <v>931</v>
      </c>
      <c r="F37" s="100" t="s">
        <v>931</v>
      </c>
      <c r="G37" s="100" t="s">
        <v>931</v>
      </c>
      <c r="H37" s="131">
        <f>IF(C37="x",1,IF(C37="-",0,IF(C37="",)))</f>
        <v>0</v>
      </c>
      <c r="I37" s="132">
        <f t="shared" si="29"/>
        <v>1</v>
      </c>
      <c r="J37" s="102">
        <f t="shared" si="29"/>
        <v>1</v>
      </c>
      <c r="K37" s="102">
        <f t="shared" si="30"/>
        <v>1</v>
      </c>
      <c r="L37" s="102">
        <f t="shared" si="30"/>
        <v>1</v>
      </c>
      <c r="M37" s="133">
        <f>IF(AND(H34,H35,H36,H37&lt;&gt;0),IF(OR(H34,H35,H36,H37=1),1,""),0)</f>
        <v>0</v>
      </c>
      <c r="N37" s="133">
        <f>IF(AND(I34,I35,I36,I37&lt;&gt;0),IF(OR(I34,I35,I36,I37=1),1,""),0)</f>
        <v>1</v>
      </c>
      <c r="O37" s="106">
        <f t="shared" ref="O37:Q37" si="34">IF(AND(J34,J35,J36,J37&lt;&gt;0),IF(OR(J34,J35,J36,J37=1),1,""),0)</f>
        <v>1</v>
      </c>
      <c r="P37" s="106">
        <f t="shared" si="34"/>
        <v>1</v>
      </c>
      <c r="Q37" s="106">
        <f t="shared" si="34"/>
        <v>1</v>
      </c>
      <c r="R37" s="107"/>
      <c r="S37" s="114"/>
      <c r="T37" t="s">
        <v>935</v>
      </c>
    </row>
    <row r="38" spans="1:20" ht="20.100000000000001" thickTop="1" thickBot="1">
      <c r="A38" s="84" t="s">
        <v>982</v>
      </c>
      <c r="B38" s="85" t="s">
        <v>983</v>
      </c>
      <c r="C38" s="86">
        <f>SUM(M40:M43)</f>
        <v>0</v>
      </c>
      <c r="D38" s="87">
        <f>SUM(N40:N43)</f>
        <v>3</v>
      </c>
      <c r="E38" s="87">
        <f>SUM(O40:O43)</f>
        <v>4</v>
      </c>
      <c r="F38" s="87">
        <f>SUM(P40:P43)</f>
        <v>4</v>
      </c>
      <c r="G38" s="87">
        <f>SUM(Q40:Q43)</f>
        <v>4</v>
      </c>
      <c r="H38" s="88"/>
      <c r="I38" s="89"/>
      <c r="J38" s="89"/>
      <c r="K38" s="89"/>
      <c r="L38" s="89"/>
      <c r="M38" s="89"/>
      <c r="N38" s="89"/>
      <c r="O38" s="89"/>
      <c r="P38" s="89"/>
      <c r="Q38" s="89"/>
      <c r="R38" s="117"/>
      <c r="S38" s="90"/>
    </row>
    <row r="39" spans="1:20" ht="15.95" outlineLevel="1" thickTop="1">
      <c r="A39" s="91">
        <v>0</v>
      </c>
      <c r="B39" s="149" t="s">
        <v>984</v>
      </c>
      <c r="C39" s="93"/>
      <c r="D39" s="93"/>
      <c r="E39" s="93"/>
      <c r="F39" s="93"/>
      <c r="G39" s="93"/>
      <c r="H39" s="136"/>
      <c r="I39" s="137"/>
      <c r="J39" s="137"/>
      <c r="K39" s="137"/>
      <c r="L39" s="137"/>
      <c r="M39" s="137"/>
      <c r="N39" s="137"/>
      <c r="O39" s="137"/>
      <c r="P39" s="137"/>
      <c r="Q39" s="137"/>
      <c r="R39" s="142"/>
      <c r="S39" s="97"/>
    </row>
    <row r="40" spans="1:20" ht="30" outlineLevel="1">
      <c r="A40" s="98">
        <v>1</v>
      </c>
      <c r="B40" s="99" t="s">
        <v>985</v>
      </c>
      <c r="C40" s="100" t="s">
        <v>934</v>
      </c>
      <c r="D40" s="100" t="s">
        <v>931</v>
      </c>
      <c r="E40" s="100" t="s">
        <v>931</v>
      </c>
      <c r="F40" s="100" t="s">
        <v>931</v>
      </c>
      <c r="G40" s="100" t="s">
        <v>931</v>
      </c>
      <c r="H40" s="101">
        <f>IF(C40="x",1,IF(C40="-",0,IF(C40="",)))</f>
        <v>0</v>
      </c>
      <c r="I40" s="102">
        <f t="shared" ref="I40:J43" si="35">IF(D40="x",1,IF(D40="-",0,IF(D40="",)))</f>
        <v>1</v>
      </c>
      <c r="J40" s="102">
        <f>IF(E40="x",1,IF(E40="-",0,IF(E40="",)))</f>
        <v>1</v>
      </c>
      <c r="K40" s="102">
        <f t="shared" ref="K40:L43" si="36">IF(F40="x",1,IF(F40="-",0,IF(F40="",)))</f>
        <v>1</v>
      </c>
      <c r="L40" s="102">
        <f t="shared" si="36"/>
        <v>1</v>
      </c>
      <c r="M40" s="102">
        <f>H40</f>
        <v>0</v>
      </c>
      <c r="N40" s="102">
        <f>I40</f>
        <v>1</v>
      </c>
      <c r="O40" s="102">
        <f t="shared" ref="O40:Q40" si="37">J40</f>
        <v>1</v>
      </c>
      <c r="P40" s="102">
        <f t="shared" si="37"/>
        <v>1</v>
      </c>
      <c r="Q40" s="102">
        <f t="shared" si="37"/>
        <v>1</v>
      </c>
      <c r="R40" s="103"/>
      <c r="S40" s="97"/>
      <c r="T40" t="s">
        <v>935</v>
      </c>
    </row>
    <row r="41" spans="1:20" ht="75" outlineLevel="1">
      <c r="A41" s="127">
        <v>2</v>
      </c>
      <c r="B41" s="128" t="s">
        <v>986</v>
      </c>
      <c r="C41" s="100" t="s">
        <v>934</v>
      </c>
      <c r="D41" s="100" t="s">
        <v>931</v>
      </c>
      <c r="E41" s="100" t="s">
        <v>931</v>
      </c>
      <c r="F41" s="100" t="s">
        <v>931</v>
      </c>
      <c r="G41" s="100" t="s">
        <v>931</v>
      </c>
      <c r="H41" s="101">
        <f>IF(C41="x",1,IF(C41="-",0,IF(C41="",)))</f>
        <v>0</v>
      </c>
      <c r="I41" s="102">
        <f t="shared" si="35"/>
        <v>1</v>
      </c>
      <c r="J41" s="102">
        <f t="shared" si="35"/>
        <v>1</v>
      </c>
      <c r="K41" s="102">
        <f t="shared" si="36"/>
        <v>1</v>
      </c>
      <c r="L41" s="102">
        <f t="shared" si="36"/>
        <v>1</v>
      </c>
      <c r="M41" s="106">
        <f>IF(AND(H40,H41&lt;&gt;0),IF(OR(H40,H41=1),1,""),0)</f>
        <v>0</v>
      </c>
      <c r="N41" s="106">
        <f>IF(AND(I40,I41&lt;&gt;0),IF(OR(I40,I41=1),1,""),0)</f>
        <v>1</v>
      </c>
      <c r="O41" s="106">
        <f t="shared" ref="O41:Q41" si="38">IF(AND(J40,J41&lt;&gt;0),IF(OR(J40,J41=1),1,""),0)</f>
        <v>1</v>
      </c>
      <c r="P41" s="106">
        <f t="shared" si="38"/>
        <v>1</v>
      </c>
      <c r="Q41" s="106">
        <f t="shared" si="38"/>
        <v>1</v>
      </c>
      <c r="R41" s="103" t="s">
        <v>987</v>
      </c>
      <c r="S41" s="97"/>
      <c r="T41" t="s">
        <v>935</v>
      </c>
    </row>
    <row r="42" spans="1:20" ht="75" outlineLevel="1">
      <c r="A42" s="108">
        <v>3</v>
      </c>
      <c r="B42" s="109" t="s">
        <v>988</v>
      </c>
      <c r="C42" s="100" t="s">
        <v>934</v>
      </c>
      <c r="D42" s="100" t="s">
        <v>931</v>
      </c>
      <c r="E42" s="100" t="s">
        <v>931</v>
      </c>
      <c r="F42" s="100" t="s">
        <v>931</v>
      </c>
      <c r="G42" s="100" t="s">
        <v>931</v>
      </c>
      <c r="H42" s="101">
        <f>IF(C42="x",1,IF(C42="-",0,IF(C42="",)))</f>
        <v>0</v>
      </c>
      <c r="I42" s="102">
        <f t="shared" si="35"/>
        <v>1</v>
      </c>
      <c r="J42" s="102">
        <f t="shared" si="35"/>
        <v>1</v>
      </c>
      <c r="K42" s="102">
        <f t="shared" si="36"/>
        <v>1</v>
      </c>
      <c r="L42" s="102">
        <f t="shared" si="36"/>
        <v>1</v>
      </c>
      <c r="M42" s="106">
        <f>IF(AND(H40,H41,H42&lt;&gt;0),IF(OR(H40,H41,H42=1),1,""),0)</f>
        <v>0</v>
      </c>
      <c r="N42" s="106">
        <f>IF(AND(I40,I41,I42&lt;&gt;0),IF(OR(I40,I41,I42=1),1,""),0)</f>
        <v>1</v>
      </c>
      <c r="O42" s="106">
        <f t="shared" ref="O42:Q42" si="39">IF(AND(J40,J41,J42&lt;&gt;0),IF(OR(J40,J41,J42=1),1,""),0)</f>
        <v>1</v>
      </c>
      <c r="P42" s="106">
        <f t="shared" si="39"/>
        <v>1</v>
      </c>
      <c r="Q42" s="106">
        <f t="shared" si="39"/>
        <v>1</v>
      </c>
      <c r="R42" s="107"/>
      <c r="S42" s="97"/>
      <c r="T42" t="s">
        <v>935</v>
      </c>
    </row>
    <row r="43" spans="1:20" ht="30.95" outlineLevel="1" thickBot="1">
      <c r="A43" s="112">
        <v>4</v>
      </c>
      <c r="B43" s="129" t="s">
        <v>989</v>
      </c>
      <c r="C43" s="130" t="s">
        <v>934</v>
      </c>
      <c r="D43" s="130" t="s">
        <v>934</v>
      </c>
      <c r="E43" s="100" t="s">
        <v>931</v>
      </c>
      <c r="F43" s="100" t="s">
        <v>931</v>
      </c>
      <c r="G43" s="100" t="s">
        <v>931</v>
      </c>
      <c r="H43" s="131">
        <f>IF(C43="x",1,IF(C43="-",0,IF(C43="",)))</f>
        <v>0</v>
      </c>
      <c r="I43" s="132">
        <f t="shared" si="35"/>
        <v>0</v>
      </c>
      <c r="J43" s="102">
        <f t="shared" si="35"/>
        <v>1</v>
      </c>
      <c r="K43" s="102">
        <f t="shared" si="36"/>
        <v>1</v>
      </c>
      <c r="L43" s="102">
        <f t="shared" si="36"/>
        <v>1</v>
      </c>
      <c r="M43" s="133">
        <f>IF(AND(H40,H41,H42,H43&lt;&gt;0),IF(OR(H40,H41,H42,H43=1),1,""),0)</f>
        <v>0</v>
      </c>
      <c r="N43" s="133">
        <f>IF(AND(I40,I41,I42,I43&lt;&gt;0),IF(OR(I40,I41,I42,I43=1),1,""),0)</f>
        <v>0</v>
      </c>
      <c r="O43" s="106">
        <f t="shared" ref="O43:Q43" si="40">IF(AND(J40,J41,J42,J43&lt;&gt;0),IF(OR(J40,J41,J42,J43=1),1,""),0)</f>
        <v>1</v>
      </c>
      <c r="P43" s="106">
        <f t="shared" si="40"/>
        <v>1</v>
      </c>
      <c r="Q43" s="106">
        <f t="shared" si="40"/>
        <v>1</v>
      </c>
      <c r="R43" s="107"/>
      <c r="S43" s="114"/>
      <c r="T43" t="s">
        <v>935</v>
      </c>
    </row>
    <row r="44" spans="1:20" ht="20.100000000000001" thickTop="1" thickBot="1">
      <c r="A44" s="84" t="s">
        <v>990</v>
      </c>
      <c r="B44" s="85" t="s">
        <v>991</v>
      </c>
      <c r="C44" s="87">
        <f>SUM(M46:M49)</f>
        <v>3</v>
      </c>
      <c r="D44" s="87">
        <f>SUM(N46:N49)</f>
        <v>3</v>
      </c>
      <c r="E44" s="87">
        <f>SUM(O46:O49)</f>
        <v>4</v>
      </c>
      <c r="F44" s="87">
        <f>SUM(P46:P49)</f>
        <v>4</v>
      </c>
      <c r="G44" s="87">
        <f>SUM(Q46:Q49)</f>
        <v>4</v>
      </c>
      <c r="H44" s="88"/>
      <c r="I44" s="89"/>
      <c r="J44" s="89"/>
      <c r="K44" s="89"/>
      <c r="L44" s="89"/>
      <c r="M44" s="89"/>
      <c r="N44" s="89"/>
      <c r="O44" s="89"/>
      <c r="P44" s="89"/>
      <c r="Q44" s="89"/>
      <c r="R44" s="117"/>
      <c r="S44" s="90" t="s">
        <v>992</v>
      </c>
    </row>
    <row r="45" spans="1:20" ht="15.95" outlineLevel="1" thickTop="1">
      <c r="A45" s="91">
        <v>0</v>
      </c>
      <c r="B45" s="149" t="s">
        <v>993</v>
      </c>
      <c r="C45" s="93"/>
      <c r="D45" s="93"/>
      <c r="E45" s="93"/>
      <c r="F45" s="93"/>
      <c r="G45" s="93"/>
      <c r="H45" s="136"/>
      <c r="I45" s="137"/>
      <c r="J45" s="137"/>
      <c r="K45" s="137"/>
      <c r="L45" s="137"/>
      <c r="M45" s="137"/>
      <c r="N45" s="137"/>
      <c r="O45" s="137"/>
      <c r="P45" s="137"/>
      <c r="Q45" s="137"/>
      <c r="R45" s="107"/>
      <c r="S45" s="97"/>
    </row>
    <row r="46" spans="1:20" ht="30" outlineLevel="1">
      <c r="A46" s="98">
        <v>1</v>
      </c>
      <c r="B46" s="99" t="s">
        <v>994</v>
      </c>
      <c r="C46" s="100" t="s">
        <v>931</v>
      </c>
      <c r="D46" s="100" t="s">
        <v>931</v>
      </c>
      <c r="E46" s="100" t="s">
        <v>931</v>
      </c>
      <c r="F46" s="100" t="s">
        <v>931</v>
      </c>
      <c r="G46" s="100" t="s">
        <v>931</v>
      </c>
      <c r="H46" s="101">
        <f>IF(C46="x",1,IF(C46="-",0,IF(C46="",)))</f>
        <v>1</v>
      </c>
      <c r="I46" s="102">
        <f t="shared" ref="I46:J49" si="41">IF(D46="x",1,IF(D46="-",0,IF(D46="",)))</f>
        <v>1</v>
      </c>
      <c r="J46" s="102">
        <f>IF(E46="x",1,IF(E46="-",0,IF(E46="",)))</f>
        <v>1</v>
      </c>
      <c r="K46" s="102">
        <f t="shared" ref="K46:L49" si="42">IF(F46="x",1,IF(F46="-",0,IF(F46="",)))</f>
        <v>1</v>
      </c>
      <c r="L46" s="102">
        <f t="shared" si="42"/>
        <v>1</v>
      </c>
      <c r="M46" s="102">
        <f>H46</f>
        <v>1</v>
      </c>
      <c r="N46" s="102">
        <f>I46</f>
        <v>1</v>
      </c>
      <c r="O46" s="102">
        <f t="shared" ref="O46:Q46" si="43">J46</f>
        <v>1</v>
      </c>
      <c r="P46" s="102">
        <f t="shared" si="43"/>
        <v>1</v>
      </c>
      <c r="Q46" s="102">
        <f t="shared" si="43"/>
        <v>1</v>
      </c>
      <c r="R46" s="107"/>
      <c r="S46" s="97" t="s">
        <v>995</v>
      </c>
    </row>
    <row r="47" spans="1:20" ht="30" outlineLevel="1">
      <c r="A47" s="127">
        <v>2</v>
      </c>
      <c r="B47" s="128" t="s">
        <v>996</v>
      </c>
      <c r="C47" s="100" t="s">
        <v>931</v>
      </c>
      <c r="D47" s="100" t="s">
        <v>931</v>
      </c>
      <c r="E47" s="100" t="s">
        <v>931</v>
      </c>
      <c r="F47" s="100" t="s">
        <v>931</v>
      </c>
      <c r="G47" s="100" t="s">
        <v>931</v>
      </c>
      <c r="H47" s="101">
        <f>IF(C47="x",1,IF(C47="-",0,IF(C47="",)))</f>
        <v>1</v>
      </c>
      <c r="I47" s="102">
        <f t="shared" si="41"/>
        <v>1</v>
      </c>
      <c r="J47" s="102">
        <f t="shared" si="41"/>
        <v>1</v>
      </c>
      <c r="K47" s="102">
        <f t="shared" si="42"/>
        <v>1</v>
      </c>
      <c r="L47" s="102">
        <f t="shared" si="42"/>
        <v>1</v>
      </c>
      <c r="M47" s="106">
        <f>IF(AND(H46,H47&lt;&gt;0),IF(OR(H46,H47=1),1,""),0)</f>
        <v>1</v>
      </c>
      <c r="N47" s="106">
        <f>IF(AND(I46,I47&lt;&gt;0),IF(OR(I46,I47=1),1,""),0)</f>
        <v>1</v>
      </c>
      <c r="O47" s="106">
        <f t="shared" ref="O47:Q47" si="44">IF(AND(J46,J47&lt;&gt;0),IF(OR(J46,J47=1),1,""),0)</f>
        <v>1</v>
      </c>
      <c r="P47" s="106">
        <f t="shared" si="44"/>
        <v>1</v>
      </c>
      <c r="Q47" s="106">
        <f t="shared" si="44"/>
        <v>1</v>
      </c>
      <c r="R47" s="107"/>
      <c r="S47" s="97" t="s">
        <v>997</v>
      </c>
    </row>
    <row r="48" spans="1:20" ht="30" outlineLevel="1">
      <c r="A48" s="108">
        <v>3</v>
      </c>
      <c r="B48" s="109" t="s">
        <v>998</v>
      </c>
      <c r="C48" s="100" t="s">
        <v>931</v>
      </c>
      <c r="D48" s="100" t="s">
        <v>931</v>
      </c>
      <c r="E48" s="100" t="s">
        <v>931</v>
      </c>
      <c r="F48" s="100" t="s">
        <v>931</v>
      </c>
      <c r="G48" s="100" t="s">
        <v>931</v>
      </c>
      <c r="H48" s="101">
        <f>IF(C48="x",1,IF(C48="-",0,IF(C48="",)))</f>
        <v>1</v>
      </c>
      <c r="I48" s="102">
        <f t="shared" si="41"/>
        <v>1</v>
      </c>
      <c r="J48" s="102">
        <f t="shared" si="41"/>
        <v>1</v>
      </c>
      <c r="K48" s="102">
        <f t="shared" si="42"/>
        <v>1</v>
      </c>
      <c r="L48" s="102">
        <f t="shared" si="42"/>
        <v>1</v>
      </c>
      <c r="M48" s="106">
        <f>IF(AND(H46,H47,H48&lt;&gt;0),IF(OR(H46,H47,H48=1),1,""),0)</f>
        <v>1</v>
      </c>
      <c r="N48" s="106">
        <f>IF(AND(I46,I47,I48&lt;&gt;0),IF(OR(I46,I47,I48=1),1,""),0)</f>
        <v>1</v>
      </c>
      <c r="O48" s="106">
        <f t="shared" ref="O48:Q48" si="45">IF(AND(J46,J47,J48&lt;&gt;0),IF(OR(J46,J47,J48=1),1,""),0)</f>
        <v>1</v>
      </c>
      <c r="P48" s="106">
        <f t="shared" si="45"/>
        <v>1</v>
      </c>
      <c r="Q48" s="106">
        <f t="shared" si="45"/>
        <v>1</v>
      </c>
      <c r="R48" s="107"/>
      <c r="S48" s="97" t="s">
        <v>999</v>
      </c>
    </row>
    <row r="49" spans="1:20" ht="30.95" outlineLevel="1" thickBot="1">
      <c r="A49" s="112">
        <v>4</v>
      </c>
      <c r="B49" s="129" t="s">
        <v>1000</v>
      </c>
      <c r="C49" s="130" t="s">
        <v>934</v>
      </c>
      <c r="D49" s="130" t="s">
        <v>934</v>
      </c>
      <c r="E49" s="100" t="s">
        <v>931</v>
      </c>
      <c r="F49" s="100" t="s">
        <v>931</v>
      </c>
      <c r="G49" s="100" t="s">
        <v>931</v>
      </c>
      <c r="H49" s="131">
        <f>IF(C49="x",1,IF(C49="-",0,IF(C49="",)))</f>
        <v>0</v>
      </c>
      <c r="I49" s="132">
        <f t="shared" si="41"/>
        <v>0</v>
      </c>
      <c r="J49" s="102">
        <f t="shared" si="41"/>
        <v>1</v>
      </c>
      <c r="K49" s="102">
        <f t="shared" si="42"/>
        <v>1</v>
      </c>
      <c r="L49" s="102">
        <f t="shared" si="42"/>
        <v>1</v>
      </c>
      <c r="M49" s="133">
        <f>IF(AND(H46,H47,H48,H49&lt;&gt;0),IF(OR(H46,H47,H48,H49=1),1,""),0)</f>
        <v>0</v>
      </c>
      <c r="N49" s="133">
        <f>IF(AND(I46,I47,I48,I49&lt;&gt;0),IF(OR(I46,I47,I48,I49=1),1,""),0)</f>
        <v>0</v>
      </c>
      <c r="O49" s="106">
        <f t="shared" ref="O49:Q49" si="46">IF(AND(J46,J47,J48,J49&lt;&gt;0),IF(OR(J46,J47,J48,J49=1),1,""),0)</f>
        <v>1</v>
      </c>
      <c r="P49" s="106">
        <f t="shared" si="46"/>
        <v>1</v>
      </c>
      <c r="Q49" s="106">
        <f t="shared" si="46"/>
        <v>1</v>
      </c>
      <c r="R49" s="107"/>
      <c r="S49" s="114"/>
      <c r="T49" t="s">
        <v>935</v>
      </c>
    </row>
    <row r="50" spans="1:20" ht="20.100000000000001" thickTop="1" thickBot="1">
      <c r="A50" s="84" t="s">
        <v>1001</v>
      </c>
      <c r="B50" s="85" t="s">
        <v>1002</v>
      </c>
      <c r="C50" s="87">
        <f>SUM(M52:M55)</f>
        <v>1</v>
      </c>
      <c r="D50" s="87">
        <f>SUM(N52:N55)</f>
        <v>3</v>
      </c>
      <c r="E50" s="87">
        <f>SUM(O52:O55)</f>
        <v>4</v>
      </c>
      <c r="F50" s="87">
        <f>SUM(P52:P55)</f>
        <v>4</v>
      </c>
      <c r="G50" s="87">
        <f>SUM(Q52:Q55)</f>
        <v>4</v>
      </c>
      <c r="H50" s="88"/>
      <c r="I50" s="89"/>
      <c r="J50" s="89"/>
      <c r="K50" s="89"/>
      <c r="L50" s="89"/>
      <c r="M50" s="89"/>
      <c r="N50" s="89"/>
      <c r="O50" s="89"/>
      <c r="P50" s="89"/>
      <c r="Q50" s="89"/>
      <c r="R50" s="117"/>
      <c r="S50" s="90"/>
    </row>
    <row r="51" spans="1:20" ht="15.95" outlineLevel="1" thickTop="1">
      <c r="A51" s="91">
        <v>0</v>
      </c>
      <c r="B51" s="149" t="s">
        <v>1003</v>
      </c>
      <c r="C51" s="93"/>
      <c r="D51" s="93"/>
      <c r="E51" s="93"/>
      <c r="F51" s="93"/>
      <c r="G51" s="93"/>
      <c r="H51" s="136"/>
      <c r="I51" s="137"/>
      <c r="J51" s="137"/>
      <c r="K51" s="137"/>
      <c r="L51" s="137"/>
      <c r="M51" s="137"/>
      <c r="N51" s="137"/>
      <c r="O51" s="137"/>
      <c r="P51" s="137"/>
      <c r="Q51" s="137"/>
      <c r="R51" s="103"/>
      <c r="S51" s="97"/>
    </row>
    <row r="52" spans="1:20" outlineLevel="1">
      <c r="A52" s="98">
        <v>1</v>
      </c>
      <c r="B52" s="150" t="s">
        <v>1004</v>
      </c>
      <c r="C52" s="100" t="s">
        <v>931</v>
      </c>
      <c r="D52" s="100" t="s">
        <v>931</v>
      </c>
      <c r="E52" s="100" t="s">
        <v>931</v>
      </c>
      <c r="F52" s="100" t="s">
        <v>931</v>
      </c>
      <c r="G52" s="100" t="s">
        <v>931</v>
      </c>
      <c r="H52" s="101">
        <f>IF(C52="x",1,IF(C52="-",0,IF(C52="",)))</f>
        <v>1</v>
      </c>
      <c r="I52" s="102">
        <f t="shared" ref="I52:J55" si="47">IF(D52="x",1,IF(D52="-",0,IF(D52="",)))</f>
        <v>1</v>
      </c>
      <c r="J52" s="102">
        <f>IF(E52="x",1,IF(E52="-",0,IF(E52="",)))</f>
        <v>1</v>
      </c>
      <c r="K52" s="102">
        <f t="shared" ref="K52:L55" si="48">IF(F52="x",1,IF(F52="-",0,IF(F52="",)))</f>
        <v>1</v>
      </c>
      <c r="L52" s="102">
        <f t="shared" si="48"/>
        <v>1</v>
      </c>
      <c r="M52" s="102">
        <f>H52</f>
        <v>1</v>
      </c>
      <c r="N52" s="102">
        <f>I52</f>
        <v>1</v>
      </c>
      <c r="O52" s="102">
        <f t="shared" ref="O52:Q52" si="49">J52</f>
        <v>1</v>
      </c>
      <c r="P52" s="102">
        <f t="shared" si="49"/>
        <v>1</v>
      </c>
      <c r="Q52" s="102">
        <f t="shared" si="49"/>
        <v>1</v>
      </c>
      <c r="R52" s="103" t="s">
        <v>1005</v>
      </c>
      <c r="S52" s="97"/>
    </row>
    <row r="53" spans="1:20" ht="30" outlineLevel="1">
      <c r="A53" s="127">
        <v>2</v>
      </c>
      <c r="B53" s="128" t="s">
        <v>1006</v>
      </c>
      <c r="C53" s="100" t="s">
        <v>934</v>
      </c>
      <c r="D53" s="100" t="s">
        <v>931</v>
      </c>
      <c r="E53" s="100" t="s">
        <v>931</v>
      </c>
      <c r="F53" s="100" t="s">
        <v>931</v>
      </c>
      <c r="G53" s="100" t="s">
        <v>931</v>
      </c>
      <c r="H53" s="101">
        <f>IF(C53="x",1,IF(C53="-",0,IF(C53="",)))</f>
        <v>0</v>
      </c>
      <c r="I53" s="102">
        <f t="shared" si="47"/>
        <v>1</v>
      </c>
      <c r="J53" s="102">
        <f t="shared" si="47"/>
        <v>1</v>
      </c>
      <c r="K53" s="102">
        <f t="shared" si="48"/>
        <v>1</v>
      </c>
      <c r="L53" s="102">
        <f t="shared" si="48"/>
        <v>1</v>
      </c>
      <c r="M53" s="106">
        <f>IF(AND(H52,H53&lt;&gt;0),IF(OR(H52,H53=1),1,""),0)</f>
        <v>0</v>
      </c>
      <c r="N53" s="106">
        <f>IF(AND(I52,I53&lt;&gt;0),IF(OR(I52,I53=1),1,""),0)</f>
        <v>1</v>
      </c>
      <c r="O53" s="106">
        <f t="shared" ref="O53:Q53" si="50">IF(AND(J52,J53&lt;&gt;0),IF(OR(J52,J53=1),1,""),0)</f>
        <v>1</v>
      </c>
      <c r="P53" s="106">
        <f t="shared" si="50"/>
        <v>1</v>
      </c>
      <c r="Q53" s="106">
        <f t="shared" si="50"/>
        <v>1</v>
      </c>
      <c r="R53" s="103"/>
      <c r="S53" s="97"/>
      <c r="T53" s="162" t="s">
        <v>935</v>
      </c>
    </row>
    <row r="54" spans="1:20" ht="135" outlineLevel="1">
      <c r="A54" s="108">
        <v>3</v>
      </c>
      <c r="B54" s="109" t="s">
        <v>1007</v>
      </c>
      <c r="C54" s="100" t="s">
        <v>934</v>
      </c>
      <c r="D54" s="100" t="s">
        <v>931</v>
      </c>
      <c r="E54" s="100" t="s">
        <v>931</v>
      </c>
      <c r="F54" s="100" t="s">
        <v>931</v>
      </c>
      <c r="G54" s="100" t="s">
        <v>931</v>
      </c>
      <c r="H54" s="101">
        <f>IF(C54="x",1,IF(C54="-",0,IF(C54="",)))</f>
        <v>0</v>
      </c>
      <c r="I54" s="102">
        <f t="shared" si="47"/>
        <v>1</v>
      </c>
      <c r="J54" s="102">
        <f t="shared" si="47"/>
        <v>1</v>
      </c>
      <c r="K54" s="102">
        <f t="shared" si="48"/>
        <v>1</v>
      </c>
      <c r="L54" s="102">
        <f t="shared" si="48"/>
        <v>1</v>
      </c>
      <c r="M54" s="106">
        <f>IF(AND(H52,H53,H54&lt;&gt;0),IF(OR(H52,H53,H54=1),1,""),0)</f>
        <v>0</v>
      </c>
      <c r="N54" s="106">
        <f>IF(AND(I52,I53,I54&lt;&gt;0),IF(OR(I52,I53,I54=1),1,""),0)</f>
        <v>1</v>
      </c>
      <c r="O54" s="106">
        <f t="shared" ref="O54:Q54" si="51">IF(AND(J52,J53,J54&lt;&gt;0),IF(OR(J52,J53,J54=1),1,""),0)</f>
        <v>1</v>
      </c>
      <c r="P54" s="106">
        <f t="shared" si="51"/>
        <v>1</v>
      </c>
      <c r="Q54" s="106">
        <f t="shared" si="51"/>
        <v>1</v>
      </c>
      <c r="R54" s="107"/>
      <c r="S54" s="97"/>
      <c r="T54" t="s">
        <v>935</v>
      </c>
    </row>
    <row r="55" spans="1:20" ht="30.95" outlineLevel="1" thickBot="1">
      <c r="A55" s="112">
        <v>4</v>
      </c>
      <c r="B55" s="129" t="s">
        <v>1008</v>
      </c>
      <c r="C55" s="130" t="s">
        <v>934</v>
      </c>
      <c r="D55" s="130" t="s">
        <v>934</v>
      </c>
      <c r="E55" s="100" t="s">
        <v>931</v>
      </c>
      <c r="F55" s="100" t="s">
        <v>931</v>
      </c>
      <c r="G55" s="100" t="s">
        <v>931</v>
      </c>
      <c r="H55" s="131">
        <f>IF(C55="x",1,IF(C55="-",0,IF(C55="",)))</f>
        <v>0</v>
      </c>
      <c r="I55" s="132">
        <f t="shared" si="47"/>
        <v>0</v>
      </c>
      <c r="J55" s="102">
        <f t="shared" si="47"/>
        <v>1</v>
      </c>
      <c r="K55" s="102">
        <f t="shared" si="48"/>
        <v>1</v>
      </c>
      <c r="L55" s="102">
        <f t="shared" si="48"/>
        <v>1</v>
      </c>
      <c r="M55" s="133">
        <f>IF(AND(H52,H53,H54,H55&lt;&gt;0),IF(OR(H52,H53,H54,H55=1),1,""),0)</f>
        <v>0</v>
      </c>
      <c r="N55" s="133">
        <f>IF(AND(I52,I53,I54,I55&lt;&gt;0),IF(OR(I52,I53,I54,I55=1),1,""),0)</f>
        <v>0</v>
      </c>
      <c r="O55" s="106">
        <f t="shared" ref="O55:Q55" si="52">IF(AND(J52,J53,J54,J55&lt;&gt;0),IF(OR(J52,J53,J54,J55=1),1,""),0)</f>
        <v>1</v>
      </c>
      <c r="P55" s="106">
        <f t="shared" si="52"/>
        <v>1</v>
      </c>
      <c r="Q55" s="106">
        <f t="shared" si="52"/>
        <v>1</v>
      </c>
      <c r="R55" s="107"/>
      <c r="S55" s="114"/>
      <c r="T55" t="s">
        <v>935</v>
      </c>
    </row>
    <row r="56" spans="1:20" ht="20.100000000000001" thickTop="1" thickBot="1">
      <c r="A56" s="84" t="s">
        <v>1009</v>
      </c>
      <c r="B56" s="85" t="s">
        <v>1010</v>
      </c>
      <c r="C56" s="87">
        <f>SUM(M58:M61)</f>
        <v>0</v>
      </c>
      <c r="D56" s="87">
        <f>SUM(N58:N61)</f>
        <v>2</v>
      </c>
      <c r="E56" s="87">
        <f>SUM(O58:O61)</f>
        <v>3</v>
      </c>
      <c r="F56" s="87">
        <f>SUM(P58:P61)</f>
        <v>3</v>
      </c>
      <c r="G56" s="87">
        <f>SUM(Q58:Q61)</f>
        <v>3</v>
      </c>
      <c r="H56" s="88"/>
      <c r="I56" s="89"/>
      <c r="J56" s="89"/>
      <c r="K56" s="89"/>
      <c r="L56" s="89"/>
      <c r="M56" s="89"/>
      <c r="N56" s="89"/>
      <c r="O56" s="89"/>
      <c r="P56" s="89"/>
      <c r="Q56" s="89"/>
      <c r="R56" s="117"/>
      <c r="S56" s="90"/>
    </row>
    <row r="57" spans="1:20" ht="30.95" outlineLevel="1" thickTop="1">
      <c r="A57" s="91">
        <v>0</v>
      </c>
      <c r="B57" s="92" t="s">
        <v>1011</v>
      </c>
      <c r="C57" s="93"/>
      <c r="D57" s="93"/>
      <c r="E57" s="93"/>
      <c r="F57" s="93"/>
      <c r="G57" s="93"/>
      <c r="H57" s="136"/>
      <c r="I57" s="137"/>
      <c r="J57" s="137"/>
      <c r="K57" s="137"/>
      <c r="L57" s="137"/>
      <c r="M57" s="137"/>
      <c r="N57" s="137"/>
      <c r="O57" s="137"/>
      <c r="P57" s="137"/>
      <c r="Q57" s="137"/>
      <c r="R57" s="107"/>
      <c r="S57" s="97"/>
    </row>
    <row r="58" spans="1:20" ht="41.85" customHeight="1" outlineLevel="1">
      <c r="A58" s="98">
        <v>1</v>
      </c>
      <c r="B58" s="99" t="s">
        <v>1012</v>
      </c>
      <c r="C58" s="100" t="s">
        <v>934</v>
      </c>
      <c r="D58" s="100" t="s">
        <v>931</v>
      </c>
      <c r="E58" s="100" t="s">
        <v>931</v>
      </c>
      <c r="F58" s="100" t="s">
        <v>931</v>
      </c>
      <c r="G58" s="100" t="s">
        <v>931</v>
      </c>
      <c r="H58" s="101">
        <f>IF(C58="x",1,IF(C58="-",0,IF(C58="",)))</f>
        <v>0</v>
      </c>
      <c r="I58" s="102">
        <f t="shared" ref="I58:J61" si="53">IF(D58="x",1,IF(D58="-",0,IF(D58="",)))</f>
        <v>1</v>
      </c>
      <c r="J58" s="102">
        <f>IF(E58="x",1,IF(E58="-",0,IF(E58="",)))</f>
        <v>1</v>
      </c>
      <c r="K58" s="102">
        <f t="shared" ref="K58:L61" si="54">IF(F58="x",1,IF(F58="-",0,IF(F58="",)))</f>
        <v>1</v>
      </c>
      <c r="L58" s="102">
        <f t="shared" si="54"/>
        <v>1</v>
      </c>
      <c r="M58" s="102">
        <f>H58</f>
        <v>0</v>
      </c>
      <c r="N58" s="102">
        <f>I58</f>
        <v>1</v>
      </c>
      <c r="O58" s="102">
        <f t="shared" ref="O58:Q58" si="55">J58</f>
        <v>1</v>
      </c>
      <c r="P58" s="102">
        <f t="shared" si="55"/>
        <v>1</v>
      </c>
      <c r="Q58" s="102">
        <f t="shared" si="55"/>
        <v>1</v>
      </c>
      <c r="R58" s="107"/>
      <c r="S58" s="97"/>
      <c r="T58" t="s">
        <v>935</v>
      </c>
    </row>
    <row r="59" spans="1:20" ht="30" outlineLevel="1">
      <c r="A59" s="127">
        <v>2</v>
      </c>
      <c r="B59" s="128" t="s">
        <v>1013</v>
      </c>
      <c r="C59" s="100" t="s">
        <v>934</v>
      </c>
      <c r="D59" s="100" t="s">
        <v>931</v>
      </c>
      <c r="E59" s="100" t="s">
        <v>931</v>
      </c>
      <c r="F59" s="100" t="s">
        <v>931</v>
      </c>
      <c r="G59" s="100" t="s">
        <v>931</v>
      </c>
      <c r="H59" s="101">
        <f>IF(C59="x",1,IF(C59="-",0,IF(C59="",)))</f>
        <v>0</v>
      </c>
      <c r="I59" s="102">
        <f t="shared" si="53"/>
        <v>1</v>
      </c>
      <c r="J59" s="102">
        <f t="shared" si="53"/>
        <v>1</v>
      </c>
      <c r="K59" s="102">
        <f t="shared" si="54"/>
        <v>1</v>
      </c>
      <c r="L59" s="102">
        <f t="shared" si="54"/>
        <v>1</v>
      </c>
      <c r="M59" s="106">
        <f>IF(AND(H58,H59&lt;&gt;0),IF(OR(H58,H59=1),1,""),0)</f>
        <v>0</v>
      </c>
      <c r="N59" s="106">
        <f>IF(AND(I58,I59&lt;&gt;0),IF(OR(I58,I59=1),1,""),0)</f>
        <v>1</v>
      </c>
      <c r="O59" s="106">
        <f t="shared" ref="O59:Q59" si="56">IF(AND(J58,J59&lt;&gt;0),IF(OR(J58,J59=1),1,""),0)</f>
        <v>1</v>
      </c>
      <c r="P59" s="106">
        <f t="shared" si="56"/>
        <v>1</v>
      </c>
      <c r="Q59" s="106">
        <f t="shared" si="56"/>
        <v>1</v>
      </c>
      <c r="R59" s="147" t="s">
        <v>973</v>
      </c>
      <c r="S59" s="97"/>
      <c r="T59" t="s">
        <v>935</v>
      </c>
    </row>
    <row r="60" spans="1:20" outlineLevel="1">
      <c r="A60" s="108">
        <v>3</v>
      </c>
      <c r="B60" s="109" t="s">
        <v>1014</v>
      </c>
      <c r="C60" s="100" t="s">
        <v>934</v>
      </c>
      <c r="D60" s="100" t="s">
        <v>934</v>
      </c>
      <c r="E60" s="100" t="s">
        <v>931</v>
      </c>
      <c r="F60" s="100" t="s">
        <v>931</v>
      </c>
      <c r="G60" s="100" t="s">
        <v>931</v>
      </c>
      <c r="H60" s="101">
        <f>IF(C60="x",1,IF(C60="-",0,IF(C60="",)))</f>
        <v>0</v>
      </c>
      <c r="I60" s="102">
        <f t="shared" si="53"/>
        <v>0</v>
      </c>
      <c r="J60" s="102">
        <f t="shared" si="53"/>
        <v>1</v>
      </c>
      <c r="K60" s="102">
        <f t="shared" si="54"/>
        <v>1</v>
      </c>
      <c r="L60" s="102">
        <f t="shared" si="54"/>
        <v>1</v>
      </c>
      <c r="M60" s="106">
        <f>IF(AND(H58,H59,H60&lt;&gt;0),IF(OR(H58,H59,H60=1),1,""),0)</f>
        <v>0</v>
      </c>
      <c r="N60" s="106">
        <f>IF(AND(I58,I59,I60&lt;&gt;0),IF(OR(I58,I59,I60=1),1,""),0)</f>
        <v>0</v>
      </c>
      <c r="O60" s="106">
        <f t="shared" ref="O60:Q60" si="57">IF(AND(J58,J59,J60&lt;&gt;0),IF(OR(J58,J59,J60=1),1,""),0)</f>
        <v>1</v>
      </c>
      <c r="P60" s="106">
        <f t="shared" si="57"/>
        <v>1</v>
      </c>
      <c r="Q60" s="106">
        <f t="shared" si="57"/>
        <v>1</v>
      </c>
      <c r="R60" s="107"/>
      <c r="S60" s="97"/>
      <c r="T60" t="s">
        <v>935</v>
      </c>
    </row>
    <row r="61" spans="1:20" ht="15.95" outlineLevel="1" thickBot="1">
      <c r="A61" s="112">
        <v>4</v>
      </c>
      <c r="B61" s="129" t="s">
        <v>1015</v>
      </c>
      <c r="C61" s="130" t="s">
        <v>934</v>
      </c>
      <c r="D61" s="130" t="s">
        <v>934</v>
      </c>
      <c r="E61" s="100" t="s">
        <v>934</v>
      </c>
      <c r="F61" s="100" t="s">
        <v>934</v>
      </c>
      <c r="G61" s="100" t="s">
        <v>934</v>
      </c>
      <c r="H61" s="131">
        <f>IF(C61="x",1,IF(C61="-",0,IF(C61="",)))</f>
        <v>0</v>
      </c>
      <c r="I61" s="132">
        <f t="shared" si="53"/>
        <v>0</v>
      </c>
      <c r="J61" s="102">
        <f t="shared" si="53"/>
        <v>0</v>
      </c>
      <c r="K61" s="102">
        <f t="shared" si="54"/>
        <v>0</v>
      </c>
      <c r="L61" s="102">
        <f t="shared" si="54"/>
        <v>0</v>
      </c>
      <c r="M61" s="133">
        <f>IF(AND(H58,H59,H60,H61&lt;&gt;0),IF(OR(H58,H59,H60,H61=1),1,""),0)</f>
        <v>0</v>
      </c>
      <c r="N61" s="133">
        <f>IF(AND(I58,I59,I60,I61&lt;&gt;0),IF(OR(I58,I59,I60,I61=1),1,""),0)</f>
        <v>0</v>
      </c>
      <c r="O61" s="106">
        <f t="shared" ref="O61:Q61" si="58">IF(AND(J58,J59,J60,J61&lt;&gt;0),IF(OR(J58,J59,J60,J61=1),1,""),0)</f>
        <v>0</v>
      </c>
      <c r="P61" s="106">
        <f t="shared" si="58"/>
        <v>0</v>
      </c>
      <c r="Q61" s="106">
        <f t="shared" si="58"/>
        <v>0</v>
      </c>
      <c r="R61" s="107"/>
      <c r="S61" s="114"/>
    </row>
    <row r="62" spans="1:20" ht="20.100000000000001" thickTop="1" thickBot="1">
      <c r="A62" s="84" t="s">
        <v>1016</v>
      </c>
      <c r="B62" s="85" t="s">
        <v>1017</v>
      </c>
      <c r="C62" s="87">
        <f>SUM(M64:M67)</f>
        <v>2</v>
      </c>
      <c r="D62" s="87">
        <f>SUM(N64:N67)</f>
        <v>2</v>
      </c>
      <c r="E62" s="87">
        <f>SUM(O64:O67)</f>
        <v>2</v>
      </c>
      <c r="F62" s="87">
        <f>SUM(P64:P67)</f>
        <v>2</v>
      </c>
      <c r="G62" s="87">
        <f>SUM(Q64:Q67)</f>
        <v>2</v>
      </c>
      <c r="H62" s="88"/>
      <c r="I62" s="89"/>
      <c r="J62" s="89"/>
      <c r="K62" s="89"/>
      <c r="L62" s="89"/>
      <c r="M62" s="89"/>
      <c r="N62" s="89"/>
      <c r="O62" s="89"/>
      <c r="P62" s="89"/>
      <c r="Q62" s="89"/>
      <c r="R62" s="117"/>
      <c r="S62" s="90"/>
    </row>
    <row r="63" spans="1:20" ht="15.95" outlineLevel="1" thickTop="1">
      <c r="A63" s="91">
        <v>0</v>
      </c>
      <c r="B63" s="92" t="s">
        <v>1018</v>
      </c>
      <c r="C63" s="93"/>
      <c r="D63" s="93"/>
      <c r="E63" s="93"/>
      <c r="F63" s="93"/>
      <c r="G63" s="93"/>
      <c r="H63" s="136"/>
      <c r="I63" s="137"/>
      <c r="J63" s="137"/>
      <c r="K63" s="137"/>
      <c r="L63" s="137"/>
      <c r="M63" s="137"/>
      <c r="N63" s="137"/>
      <c r="O63" s="137"/>
      <c r="P63" s="137"/>
      <c r="Q63" s="137"/>
      <c r="R63" s="107"/>
      <c r="S63" s="97"/>
    </row>
    <row r="64" spans="1:20" ht="30" outlineLevel="1">
      <c r="A64" s="98">
        <v>1</v>
      </c>
      <c r="B64" s="99" t="s">
        <v>1019</v>
      </c>
      <c r="C64" s="100" t="s">
        <v>931</v>
      </c>
      <c r="D64" s="100" t="s">
        <v>931</v>
      </c>
      <c r="E64" s="100" t="s">
        <v>931</v>
      </c>
      <c r="F64" s="100" t="s">
        <v>931</v>
      </c>
      <c r="G64" s="100" t="s">
        <v>931</v>
      </c>
      <c r="H64" s="101">
        <f>IF(C64="x",1,IF(C64="-",0,IF(C64="",)))</f>
        <v>1</v>
      </c>
      <c r="I64" s="102">
        <f t="shared" ref="I64:J67" si="59">IF(D64="x",1,IF(D64="-",0,IF(D64="",)))</f>
        <v>1</v>
      </c>
      <c r="J64" s="102">
        <f>IF(E64="x",1,IF(E64="-",0,IF(E64="",)))</f>
        <v>1</v>
      </c>
      <c r="K64" s="102">
        <f t="shared" ref="K64:L67" si="60">IF(F64="x",1,IF(F64="-",0,IF(F64="",)))</f>
        <v>1</v>
      </c>
      <c r="L64" s="102">
        <f t="shared" si="60"/>
        <v>1</v>
      </c>
      <c r="M64" s="102">
        <f>H64</f>
        <v>1</v>
      </c>
      <c r="N64" s="102">
        <f>I64</f>
        <v>1</v>
      </c>
      <c r="O64" s="102">
        <f t="shared" ref="O64:Q64" si="61">J64</f>
        <v>1</v>
      </c>
      <c r="P64" s="102">
        <f t="shared" si="61"/>
        <v>1</v>
      </c>
      <c r="Q64" s="102">
        <f t="shared" si="61"/>
        <v>1</v>
      </c>
      <c r="R64" s="107"/>
      <c r="S64" s="97"/>
    </row>
    <row r="65" spans="1:20" ht="30" outlineLevel="1">
      <c r="A65" s="127">
        <v>2</v>
      </c>
      <c r="B65" s="128" t="s">
        <v>1020</v>
      </c>
      <c r="C65" s="100" t="s">
        <v>931</v>
      </c>
      <c r="D65" s="100" t="s">
        <v>931</v>
      </c>
      <c r="E65" s="100" t="s">
        <v>931</v>
      </c>
      <c r="F65" s="100" t="s">
        <v>931</v>
      </c>
      <c r="G65" s="100" t="s">
        <v>931</v>
      </c>
      <c r="H65" s="101">
        <f>IF(C65="x",1,IF(C65="-",0,IF(C65="",)))</f>
        <v>1</v>
      </c>
      <c r="I65" s="102">
        <f t="shared" si="59"/>
        <v>1</v>
      </c>
      <c r="J65" s="102">
        <f t="shared" si="59"/>
        <v>1</v>
      </c>
      <c r="K65" s="102">
        <f t="shared" si="60"/>
        <v>1</v>
      </c>
      <c r="L65" s="102">
        <f t="shared" si="60"/>
        <v>1</v>
      </c>
      <c r="M65" s="106">
        <f>IF(AND(H64,H65&lt;&gt;0),IF(OR(H64,H65=1),1,""),0)</f>
        <v>1</v>
      </c>
      <c r="N65" s="106">
        <f>IF(AND(I64,I65&lt;&gt;0),IF(OR(I64,I65=1),1,""),0)</f>
        <v>1</v>
      </c>
      <c r="O65" s="106">
        <f t="shared" ref="O65:Q65" si="62">IF(AND(J64,J65&lt;&gt;0),IF(OR(J64,J65=1),1,""),0)</f>
        <v>1</v>
      </c>
      <c r="P65" s="106">
        <f t="shared" si="62"/>
        <v>1</v>
      </c>
      <c r="Q65" s="106">
        <f t="shared" si="62"/>
        <v>1</v>
      </c>
      <c r="R65" s="107"/>
      <c r="S65" s="97"/>
    </row>
    <row r="66" spans="1:20" ht="30" outlineLevel="1">
      <c r="A66" s="108">
        <v>3</v>
      </c>
      <c r="B66" s="109" t="s">
        <v>1021</v>
      </c>
      <c r="C66" s="100" t="s">
        <v>934</v>
      </c>
      <c r="D66" s="100" t="s">
        <v>934</v>
      </c>
      <c r="E66" s="100" t="s">
        <v>934</v>
      </c>
      <c r="F66" s="100" t="s">
        <v>934</v>
      </c>
      <c r="G66" s="100" t="s">
        <v>934</v>
      </c>
      <c r="H66" s="101">
        <f>IF(C66="x",1,IF(C66="-",0,IF(C66="",)))</f>
        <v>0</v>
      </c>
      <c r="I66" s="102">
        <f t="shared" si="59"/>
        <v>0</v>
      </c>
      <c r="J66" s="102">
        <f t="shared" si="59"/>
        <v>0</v>
      </c>
      <c r="K66" s="102">
        <f t="shared" si="60"/>
        <v>0</v>
      </c>
      <c r="L66" s="102">
        <f t="shared" si="60"/>
        <v>0</v>
      </c>
      <c r="M66" s="106">
        <f>IF(AND(H64,H65,H66&lt;&gt;0),IF(OR(H64,H65,H66=1),1,""),0)</f>
        <v>0</v>
      </c>
      <c r="N66" s="106">
        <f>IF(AND(I64,I65,I66&lt;&gt;0),IF(OR(I64,I65,I66=1),1,""),0)</f>
        <v>0</v>
      </c>
      <c r="O66" s="106">
        <f t="shared" ref="O66:Q66" si="63">IF(AND(J64,J65,J66&lt;&gt;0),IF(OR(J64,J65,J66=1),1,""),0)</f>
        <v>0</v>
      </c>
      <c r="P66" s="106">
        <f t="shared" si="63"/>
        <v>0</v>
      </c>
      <c r="Q66" s="106">
        <f t="shared" si="63"/>
        <v>0</v>
      </c>
      <c r="R66" s="107"/>
      <c r="S66" s="97"/>
    </row>
    <row r="67" spans="1:20" ht="75.95" outlineLevel="1" thickBot="1">
      <c r="A67" s="112">
        <v>4</v>
      </c>
      <c r="B67" s="129" t="s">
        <v>1022</v>
      </c>
      <c r="C67" s="130" t="s">
        <v>934</v>
      </c>
      <c r="D67" s="130" t="s">
        <v>934</v>
      </c>
      <c r="E67" s="100" t="s">
        <v>934</v>
      </c>
      <c r="F67" s="100" t="s">
        <v>934</v>
      </c>
      <c r="G67" s="100" t="s">
        <v>934</v>
      </c>
      <c r="H67" s="131">
        <f>IF(C67="x",1,IF(C67="-",0,IF(C67="",)))</f>
        <v>0</v>
      </c>
      <c r="I67" s="132">
        <f t="shared" si="59"/>
        <v>0</v>
      </c>
      <c r="J67" s="102">
        <f t="shared" si="59"/>
        <v>0</v>
      </c>
      <c r="K67" s="102">
        <f t="shared" si="60"/>
        <v>0</v>
      </c>
      <c r="L67" s="102">
        <f t="shared" si="60"/>
        <v>0</v>
      </c>
      <c r="M67" s="133">
        <f>IF(AND(H64,H65,H66,H67&lt;&gt;0),IF(OR(H64,H65,H66,H67=1),1,""),0)</f>
        <v>0</v>
      </c>
      <c r="N67" s="133">
        <f>IF(AND(I64,I65,I66,I67&lt;&gt;0),IF(OR(I64,I65,I66,I67=1),1,""),0)</f>
        <v>0</v>
      </c>
      <c r="O67" s="106">
        <f t="shared" ref="O67:Q67" si="64">IF(AND(J64,J65,J66,J67&lt;&gt;0),IF(OR(J64,J65,J66,J67=1),1,""),0)</f>
        <v>0</v>
      </c>
      <c r="P67" s="106">
        <f t="shared" si="64"/>
        <v>0</v>
      </c>
      <c r="Q67" s="106">
        <f t="shared" si="64"/>
        <v>0</v>
      </c>
      <c r="R67" s="103" t="s">
        <v>1023</v>
      </c>
      <c r="S67" s="114"/>
    </row>
    <row r="68" spans="1:20" ht="20.100000000000001" thickTop="1" thickBot="1">
      <c r="A68" s="84" t="s">
        <v>1024</v>
      </c>
      <c r="B68" s="85" t="s">
        <v>1025</v>
      </c>
      <c r="C68" s="87">
        <f>SUM(M70:M73)</f>
        <v>2</v>
      </c>
      <c r="D68" s="87">
        <f>SUM(N70:N73)</f>
        <v>4</v>
      </c>
      <c r="E68" s="87">
        <f>SUM(O70:O73)</f>
        <v>4</v>
      </c>
      <c r="F68" s="87">
        <f>SUM(P70:P73)</f>
        <v>4</v>
      </c>
      <c r="G68" s="87">
        <f>SUM(Q70:Q73)</f>
        <v>4</v>
      </c>
      <c r="H68" s="88"/>
      <c r="I68" s="89"/>
      <c r="J68" s="89"/>
      <c r="K68" s="89"/>
      <c r="L68" s="89"/>
      <c r="M68" s="89"/>
      <c r="N68" s="89"/>
      <c r="O68" s="89"/>
      <c r="P68" s="89"/>
      <c r="Q68" s="89"/>
      <c r="R68" s="117"/>
      <c r="S68" s="90"/>
    </row>
    <row r="69" spans="1:20" ht="15.95" outlineLevel="1" thickTop="1">
      <c r="A69" s="91">
        <v>0</v>
      </c>
      <c r="B69" s="92" t="s">
        <v>1026</v>
      </c>
      <c r="C69" s="93"/>
      <c r="D69" s="93"/>
      <c r="E69" s="93"/>
      <c r="F69" s="93"/>
      <c r="G69" s="93"/>
      <c r="H69" s="136"/>
      <c r="I69" s="137"/>
      <c r="J69" s="137"/>
      <c r="K69" s="137"/>
      <c r="L69" s="137"/>
      <c r="M69" s="137"/>
      <c r="N69" s="137"/>
      <c r="O69" s="137"/>
      <c r="P69" s="137"/>
      <c r="Q69" s="137"/>
      <c r="R69" s="152"/>
      <c r="S69" s="97"/>
    </row>
    <row r="70" spans="1:20" outlineLevel="1">
      <c r="A70" s="98">
        <v>1</v>
      </c>
      <c r="B70" s="99" t="s">
        <v>1027</v>
      </c>
      <c r="C70" s="100" t="s">
        <v>931</v>
      </c>
      <c r="D70" s="100" t="s">
        <v>931</v>
      </c>
      <c r="E70" s="100" t="s">
        <v>931</v>
      </c>
      <c r="F70" s="100" t="s">
        <v>931</v>
      </c>
      <c r="G70" s="100" t="s">
        <v>931</v>
      </c>
      <c r="H70" s="101">
        <f>IF(C70="x",1,IF(C70="-",0,IF(C70="",)))</f>
        <v>1</v>
      </c>
      <c r="I70" s="102">
        <f t="shared" ref="I70:J73" si="65">IF(D70="x",1,IF(D70="-",0,IF(D70="",)))</f>
        <v>1</v>
      </c>
      <c r="J70" s="102">
        <f>IF(E70="x",1,IF(E70="-",0,IF(E70="",)))</f>
        <v>1</v>
      </c>
      <c r="K70" s="102">
        <f t="shared" ref="K70:L73" si="66">IF(F70="x",1,IF(F70="-",0,IF(F70="",)))</f>
        <v>1</v>
      </c>
      <c r="L70" s="102">
        <f t="shared" si="66"/>
        <v>1</v>
      </c>
      <c r="M70" s="102">
        <f>H70</f>
        <v>1</v>
      </c>
      <c r="N70" s="102">
        <f>I70</f>
        <v>1</v>
      </c>
      <c r="O70" s="102">
        <f t="shared" ref="O70:Q70" si="67">J70</f>
        <v>1</v>
      </c>
      <c r="P70" s="102">
        <f t="shared" si="67"/>
        <v>1</v>
      </c>
      <c r="Q70" s="102">
        <f t="shared" si="67"/>
        <v>1</v>
      </c>
      <c r="R70" s="153" t="s">
        <v>1028</v>
      </c>
      <c r="S70" s="97"/>
    </row>
    <row r="71" spans="1:20" ht="123" customHeight="1" outlineLevel="1">
      <c r="A71" s="127">
        <v>2</v>
      </c>
      <c r="B71" s="128" t="s">
        <v>1029</v>
      </c>
      <c r="C71" s="100" t="s">
        <v>931</v>
      </c>
      <c r="D71" s="100" t="s">
        <v>931</v>
      </c>
      <c r="E71" s="100" t="s">
        <v>931</v>
      </c>
      <c r="F71" s="100" t="s">
        <v>931</v>
      </c>
      <c r="G71" s="100" t="s">
        <v>931</v>
      </c>
      <c r="H71" s="101">
        <f>IF(C71="x",1,IF(C71="-",0,IF(C71="",)))</f>
        <v>1</v>
      </c>
      <c r="I71" s="102">
        <f t="shared" si="65"/>
        <v>1</v>
      </c>
      <c r="J71" s="102">
        <f t="shared" si="65"/>
        <v>1</v>
      </c>
      <c r="K71" s="102">
        <f t="shared" si="66"/>
        <v>1</v>
      </c>
      <c r="L71" s="102">
        <f t="shared" si="66"/>
        <v>1</v>
      </c>
      <c r="M71" s="106">
        <f>IF(AND(H70,H71&lt;&gt;0),IF(OR(H70,H71=1),1,""),0)</f>
        <v>1</v>
      </c>
      <c r="N71" s="106">
        <f>IF(AND(I70,I71&lt;&gt;0),IF(OR(I70,I71=1),1,""),0)</f>
        <v>1</v>
      </c>
      <c r="O71" s="106">
        <f t="shared" ref="O71:Q71" si="68">IF(AND(J70,J71&lt;&gt;0),IF(OR(J70,J71=1),1,""),0)</f>
        <v>1</v>
      </c>
      <c r="P71" s="106">
        <f t="shared" si="68"/>
        <v>1</v>
      </c>
      <c r="Q71" s="106">
        <f t="shared" si="68"/>
        <v>1</v>
      </c>
      <c r="R71" s="107"/>
      <c r="S71" s="97"/>
    </row>
    <row r="72" spans="1:20" ht="38.85" customHeight="1" outlineLevel="1">
      <c r="A72" s="108">
        <v>3</v>
      </c>
      <c r="B72" s="109" t="s">
        <v>1030</v>
      </c>
      <c r="C72" s="100" t="s">
        <v>934</v>
      </c>
      <c r="D72" s="100" t="s">
        <v>931</v>
      </c>
      <c r="E72" s="100" t="s">
        <v>931</v>
      </c>
      <c r="F72" s="100" t="s">
        <v>931</v>
      </c>
      <c r="G72" s="100" t="s">
        <v>931</v>
      </c>
      <c r="H72" s="101">
        <f>IF(C72="x",1,IF(C72="-",0,IF(C72="",)))</f>
        <v>0</v>
      </c>
      <c r="I72" s="102">
        <f t="shared" si="65"/>
        <v>1</v>
      </c>
      <c r="J72" s="102">
        <f t="shared" si="65"/>
        <v>1</v>
      </c>
      <c r="K72" s="102">
        <f t="shared" si="66"/>
        <v>1</v>
      </c>
      <c r="L72" s="102">
        <f t="shared" si="66"/>
        <v>1</v>
      </c>
      <c r="M72" s="106">
        <f>IF(AND(H70,H71,H72&lt;&gt;0),IF(OR(H70,H71,H72=1),1,""),0)</f>
        <v>0</v>
      </c>
      <c r="N72" s="106">
        <f>IF(AND(I70,I71,I72&lt;&gt;0),IF(OR(I70,I71,I72=1),1,""),0)</f>
        <v>1</v>
      </c>
      <c r="O72" s="106">
        <f t="shared" ref="O72:Q72" si="69">IF(AND(J70,J71,J72&lt;&gt;0),IF(OR(J70,J71,J72=1),1,""),0)</f>
        <v>1</v>
      </c>
      <c r="P72" s="106">
        <f t="shared" si="69"/>
        <v>1</v>
      </c>
      <c r="Q72" s="106">
        <f t="shared" si="69"/>
        <v>1</v>
      </c>
      <c r="R72" s="107"/>
      <c r="S72" s="97"/>
      <c r="T72" s="162" t="s">
        <v>935</v>
      </c>
    </row>
    <row r="73" spans="1:20" ht="109.35" customHeight="1" outlineLevel="1" thickBot="1">
      <c r="A73" s="112">
        <v>4</v>
      </c>
      <c r="B73" s="129" t="s">
        <v>1031</v>
      </c>
      <c r="C73" s="130" t="s">
        <v>934</v>
      </c>
      <c r="D73" s="130" t="s">
        <v>931</v>
      </c>
      <c r="E73" s="100" t="s">
        <v>931</v>
      </c>
      <c r="F73" s="100" t="s">
        <v>931</v>
      </c>
      <c r="G73" s="100" t="s">
        <v>931</v>
      </c>
      <c r="H73" s="131">
        <f>IF(C73="x",1,IF(C73="-",0,IF(C73="",)))</f>
        <v>0</v>
      </c>
      <c r="I73" s="132">
        <f t="shared" si="65"/>
        <v>1</v>
      </c>
      <c r="J73" s="102">
        <f t="shared" si="65"/>
        <v>1</v>
      </c>
      <c r="K73" s="102">
        <f t="shared" si="66"/>
        <v>1</v>
      </c>
      <c r="L73" s="102">
        <f t="shared" si="66"/>
        <v>1</v>
      </c>
      <c r="M73" s="133">
        <f>IF(AND(H70,H71,H72,H73&lt;&gt;0),IF(OR(H70,H71,H72,H73=1),1,""),0)</f>
        <v>0</v>
      </c>
      <c r="N73" s="133">
        <f>IF(AND(I70,I71,I72,I73&lt;&gt;0),IF(OR(I70,I71,I72,I73=1),1,""),0)</f>
        <v>1</v>
      </c>
      <c r="O73" s="106">
        <f t="shared" ref="O73:Q73" si="70">IF(AND(J70,J71,J72,J73&lt;&gt;0),IF(OR(J70,J71,J72,J73=1),1,""),0)</f>
        <v>1</v>
      </c>
      <c r="P73" s="106">
        <f t="shared" si="70"/>
        <v>1</v>
      </c>
      <c r="Q73" s="106">
        <f t="shared" si="70"/>
        <v>1</v>
      </c>
      <c r="R73" s="107"/>
      <c r="S73" s="114"/>
      <c r="T73" t="s">
        <v>935</v>
      </c>
    </row>
    <row r="74" spans="1:20" ht="20.100000000000001" thickTop="1" thickBot="1">
      <c r="A74" s="84" t="s">
        <v>1032</v>
      </c>
      <c r="B74" s="85" t="s">
        <v>1033</v>
      </c>
      <c r="C74" s="87">
        <f>SUM(M76:M79)</f>
        <v>0</v>
      </c>
      <c r="D74" s="87">
        <f>SUM(N76:N79)</f>
        <v>3</v>
      </c>
      <c r="E74" s="87">
        <f>SUM(O76:O79)</f>
        <v>4</v>
      </c>
      <c r="F74" s="87">
        <f>SUM(P76:P79)</f>
        <v>4</v>
      </c>
      <c r="G74" s="87">
        <f>SUM(Q76:Q79)</f>
        <v>4</v>
      </c>
      <c r="H74" s="88"/>
      <c r="I74" s="89"/>
      <c r="J74" s="89"/>
      <c r="K74" s="89"/>
      <c r="L74" s="89"/>
      <c r="M74" s="89"/>
      <c r="N74" s="89"/>
      <c r="O74" s="89"/>
      <c r="P74" s="89"/>
      <c r="Q74" s="89"/>
      <c r="R74" s="117"/>
      <c r="S74" s="90"/>
    </row>
    <row r="75" spans="1:20" ht="30.95" outlineLevel="1" thickTop="1">
      <c r="A75" s="91">
        <v>0</v>
      </c>
      <c r="B75" s="92" t="s">
        <v>1034</v>
      </c>
      <c r="C75" s="93"/>
      <c r="D75" s="93"/>
      <c r="E75" s="93"/>
      <c r="F75" s="93"/>
      <c r="G75" s="93"/>
      <c r="H75" s="136"/>
      <c r="I75" s="137"/>
      <c r="J75" s="137"/>
      <c r="K75" s="137"/>
      <c r="L75" s="137"/>
      <c r="M75" s="137"/>
      <c r="N75" s="137"/>
      <c r="O75" s="137"/>
      <c r="P75" s="137"/>
      <c r="Q75" s="137"/>
      <c r="R75" s="107"/>
      <c r="S75" s="97"/>
    </row>
    <row r="76" spans="1:20" ht="44.85" customHeight="1" outlineLevel="1">
      <c r="A76" s="98">
        <v>1</v>
      </c>
      <c r="B76" s="99" t="s">
        <v>1035</v>
      </c>
      <c r="C76" s="100" t="s">
        <v>934</v>
      </c>
      <c r="D76" s="100" t="s">
        <v>931</v>
      </c>
      <c r="E76" s="100" t="s">
        <v>931</v>
      </c>
      <c r="F76" s="100" t="s">
        <v>931</v>
      </c>
      <c r="G76" s="100" t="s">
        <v>931</v>
      </c>
      <c r="H76" s="101">
        <f>IF(C76="x",1,IF(C76="-",0,IF(C76="",)))</f>
        <v>0</v>
      </c>
      <c r="I76" s="102">
        <f t="shared" ref="I76:J79" si="71">IF(D76="x",1,IF(D76="-",0,IF(D76="",)))</f>
        <v>1</v>
      </c>
      <c r="J76" s="102">
        <f>IF(E76="x",1,IF(E76="-",0,IF(E76="",)))</f>
        <v>1</v>
      </c>
      <c r="K76" s="102">
        <f t="shared" ref="K76:L79" si="72">IF(F76="x",1,IF(F76="-",0,IF(F76="",)))</f>
        <v>1</v>
      </c>
      <c r="L76" s="102">
        <f t="shared" si="72"/>
        <v>1</v>
      </c>
      <c r="M76" s="102">
        <f>H76</f>
        <v>0</v>
      </c>
      <c r="N76" s="102">
        <f>I76</f>
        <v>1</v>
      </c>
      <c r="O76" s="102">
        <f t="shared" ref="O76:Q76" si="73">J76</f>
        <v>1</v>
      </c>
      <c r="P76" s="102">
        <f t="shared" si="73"/>
        <v>1</v>
      </c>
      <c r="Q76" s="102">
        <f t="shared" si="73"/>
        <v>1</v>
      </c>
      <c r="R76" s="107"/>
      <c r="S76" s="97"/>
      <c r="T76" s="162" t="s">
        <v>935</v>
      </c>
    </row>
    <row r="77" spans="1:20" ht="35.85" customHeight="1" outlineLevel="1">
      <c r="A77" s="127">
        <v>2</v>
      </c>
      <c r="B77" s="128" t="s">
        <v>1036</v>
      </c>
      <c r="C77" s="100" t="s">
        <v>934</v>
      </c>
      <c r="D77" s="100" t="s">
        <v>931</v>
      </c>
      <c r="E77" s="100" t="s">
        <v>931</v>
      </c>
      <c r="F77" s="100" t="s">
        <v>931</v>
      </c>
      <c r="G77" s="100" t="s">
        <v>931</v>
      </c>
      <c r="H77" s="101">
        <f>IF(C77="x",1,IF(C77="-",0,IF(C77="",)))</f>
        <v>0</v>
      </c>
      <c r="I77" s="102">
        <f t="shared" si="71"/>
        <v>1</v>
      </c>
      <c r="J77" s="102">
        <f t="shared" si="71"/>
        <v>1</v>
      </c>
      <c r="K77" s="102">
        <f t="shared" si="72"/>
        <v>1</v>
      </c>
      <c r="L77" s="102">
        <f t="shared" si="72"/>
        <v>1</v>
      </c>
      <c r="M77" s="106">
        <f>IF(AND(H76,H77&lt;&gt;0),IF(OR(H76,H77=1),1,""),0)</f>
        <v>0</v>
      </c>
      <c r="N77" s="106">
        <f>IF(AND(I76,I77&lt;&gt;0),IF(OR(I76,I77=1),1,""),0)</f>
        <v>1</v>
      </c>
      <c r="O77" s="106">
        <f t="shared" ref="O77:Q77" si="74">IF(AND(J76,J77&lt;&gt;0),IF(OR(J76,J77=1),1,""),0)</f>
        <v>1</v>
      </c>
      <c r="P77" s="106">
        <f t="shared" si="74"/>
        <v>1</v>
      </c>
      <c r="Q77" s="106">
        <f t="shared" si="74"/>
        <v>1</v>
      </c>
      <c r="R77" s="107"/>
      <c r="S77" s="97"/>
      <c r="T77" s="162" t="s">
        <v>935</v>
      </c>
    </row>
    <row r="78" spans="1:20" ht="45" outlineLevel="1">
      <c r="A78" s="108">
        <v>3</v>
      </c>
      <c r="B78" s="109" t="s">
        <v>1037</v>
      </c>
      <c r="C78" s="100" t="s">
        <v>934</v>
      </c>
      <c r="D78" s="100" t="s">
        <v>931</v>
      </c>
      <c r="E78" s="100" t="s">
        <v>931</v>
      </c>
      <c r="F78" s="100" t="s">
        <v>931</v>
      </c>
      <c r="G78" s="100" t="s">
        <v>931</v>
      </c>
      <c r="H78" s="101">
        <f>IF(C78="x",1,IF(C78="-",0,IF(C78="",)))</f>
        <v>0</v>
      </c>
      <c r="I78" s="102">
        <f t="shared" si="71"/>
        <v>1</v>
      </c>
      <c r="J78" s="102">
        <f t="shared" si="71"/>
        <v>1</v>
      </c>
      <c r="K78" s="102">
        <f t="shared" si="72"/>
        <v>1</v>
      </c>
      <c r="L78" s="102">
        <f t="shared" si="72"/>
        <v>1</v>
      </c>
      <c r="M78" s="106">
        <f>IF(AND(H76,H77,H78&lt;&gt;0),IF(OR(H76,H77,H78=1),1,""),0)</f>
        <v>0</v>
      </c>
      <c r="N78" s="106">
        <f>IF(AND(I76,I77,I78&lt;&gt;0),IF(OR(I76,I77,I78=1),1,""),0)</f>
        <v>1</v>
      </c>
      <c r="O78" s="106">
        <f t="shared" ref="O78:Q78" si="75">IF(AND(J76,J77,J78&lt;&gt;0),IF(OR(J76,J77,J78=1),1,""),0)</f>
        <v>1</v>
      </c>
      <c r="P78" s="106">
        <f t="shared" si="75"/>
        <v>1</v>
      </c>
      <c r="Q78" s="106">
        <f t="shared" si="75"/>
        <v>1</v>
      </c>
      <c r="R78" s="107"/>
      <c r="S78" s="97"/>
      <c r="T78" s="162" t="s">
        <v>1038</v>
      </c>
    </row>
    <row r="79" spans="1:20" ht="15.95" outlineLevel="1" thickBot="1">
      <c r="A79" s="112">
        <v>4</v>
      </c>
      <c r="B79" s="129" t="s">
        <v>1039</v>
      </c>
      <c r="C79" s="130" t="s">
        <v>934</v>
      </c>
      <c r="D79" s="130" t="s">
        <v>934</v>
      </c>
      <c r="E79" s="100" t="s">
        <v>931</v>
      </c>
      <c r="F79" s="100" t="s">
        <v>931</v>
      </c>
      <c r="G79" s="100" t="s">
        <v>931</v>
      </c>
      <c r="H79" s="131">
        <f>IF(C79="x",1,IF(C79="-",0,IF(C79="",)))</f>
        <v>0</v>
      </c>
      <c r="I79" s="132">
        <f t="shared" si="71"/>
        <v>0</v>
      </c>
      <c r="J79" s="102">
        <f t="shared" si="71"/>
        <v>1</v>
      </c>
      <c r="K79" s="102">
        <f t="shared" si="72"/>
        <v>1</v>
      </c>
      <c r="L79" s="102">
        <f t="shared" si="72"/>
        <v>1</v>
      </c>
      <c r="M79" s="133">
        <f>IF(AND(H76,H77,H78,H79&lt;&gt;0),IF(OR(H76,H77,H78,H79=1),1,""),0)</f>
        <v>0</v>
      </c>
      <c r="N79" s="133">
        <f>IF(AND(I76,I77,I78,I79&lt;&gt;0),IF(OR(I76,I77,I78,I79=1),1,""),0)</f>
        <v>0</v>
      </c>
      <c r="O79" s="106">
        <f t="shared" ref="O79:Q79" si="76">IF(AND(J76,J77,J78,J79&lt;&gt;0),IF(OR(J76,J77,J78,J79=1),1,""),0)</f>
        <v>1</v>
      </c>
      <c r="P79" s="106">
        <f t="shared" si="76"/>
        <v>1</v>
      </c>
      <c r="Q79" s="106">
        <f t="shared" si="76"/>
        <v>1</v>
      </c>
      <c r="R79" s="107"/>
      <c r="S79" s="114"/>
      <c r="T79" s="162" t="s">
        <v>935</v>
      </c>
    </row>
    <row r="80" spans="1:20" ht="20.100000000000001" thickTop="1" thickBot="1">
      <c r="A80" s="84" t="s">
        <v>1040</v>
      </c>
      <c r="B80" s="85" t="s">
        <v>1041</v>
      </c>
      <c r="C80" s="87">
        <f>SUM(M82:M85)</f>
        <v>1</v>
      </c>
      <c r="D80" s="87">
        <f>SUM(N82:N85)</f>
        <v>1</v>
      </c>
      <c r="E80" s="87">
        <f>SUM(O82:O85)</f>
        <v>1</v>
      </c>
      <c r="F80" s="87">
        <f>SUM(P82:P85)</f>
        <v>1</v>
      </c>
      <c r="G80" s="87">
        <f>SUM(Q82:Q85)</f>
        <v>1</v>
      </c>
      <c r="H80" s="88"/>
      <c r="I80" s="89"/>
      <c r="J80" s="89"/>
      <c r="K80" s="89"/>
      <c r="L80" s="89"/>
      <c r="M80" s="89"/>
      <c r="N80" s="89"/>
      <c r="O80" s="89"/>
      <c r="P80" s="89"/>
      <c r="Q80" s="89"/>
      <c r="R80" s="117"/>
      <c r="S80" s="90"/>
    </row>
    <row r="81" spans="1:20" ht="15.95" outlineLevel="1" thickTop="1">
      <c r="A81" s="91">
        <v>0</v>
      </c>
      <c r="B81" s="92" t="s">
        <v>1042</v>
      </c>
      <c r="C81" s="93"/>
      <c r="D81" s="93"/>
      <c r="E81" s="93"/>
      <c r="F81" s="93"/>
      <c r="G81" s="93"/>
      <c r="H81" s="136"/>
      <c r="I81" s="137"/>
      <c r="J81" s="137"/>
      <c r="K81" s="137"/>
      <c r="L81" s="137"/>
      <c r="M81" s="137"/>
      <c r="N81" s="137"/>
      <c r="O81" s="137"/>
      <c r="P81" s="137"/>
      <c r="Q81" s="137"/>
      <c r="R81" s="107"/>
      <c r="S81" s="97"/>
    </row>
    <row r="82" spans="1:20" outlineLevel="1">
      <c r="A82" s="98">
        <v>1</v>
      </c>
      <c r="B82" s="99" t="s">
        <v>1043</v>
      </c>
      <c r="C82" s="100" t="s">
        <v>931</v>
      </c>
      <c r="D82" s="100" t="s">
        <v>931</v>
      </c>
      <c r="E82" s="100" t="s">
        <v>931</v>
      </c>
      <c r="F82" s="100" t="s">
        <v>931</v>
      </c>
      <c r="G82" s="100" t="s">
        <v>931</v>
      </c>
      <c r="H82" s="101">
        <f>IF(C82="x",1,IF(C82="-",0,IF(C82="",)))</f>
        <v>1</v>
      </c>
      <c r="I82" s="102">
        <f t="shared" ref="I82:J85" si="77">IF(D82="x",1,IF(D82="-",0,IF(D82="",)))</f>
        <v>1</v>
      </c>
      <c r="J82" s="102">
        <f>IF(E82="x",1,IF(E82="-",0,IF(E82="",)))</f>
        <v>1</v>
      </c>
      <c r="K82" s="102">
        <f t="shared" ref="K82:L85" si="78">IF(F82="x",1,IF(F82="-",0,IF(F82="",)))</f>
        <v>1</v>
      </c>
      <c r="L82" s="102">
        <f t="shared" si="78"/>
        <v>1</v>
      </c>
      <c r="M82" s="102">
        <f>H82</f>
        <v>1</v>
      </c>
      <c r="N82" s="102">
        <f>I82</f>
        <v>1</v>
      </c>
      <c r="O82" s="102">
        <f t="shared" ref="O82:Q82" si="79">J82</f>
        <v>1</v>
      </c>
      <c r="P82" s="102">
        <f t="shared" si="79"/>
        <v>1</v>
      </c>
      <c r="Q82" s="102">
        <f t="shared" si="79"/>
        <v>1</v>
      </c>
      <c r="R82" s="103" t="s">
        <v>1044</v>
      </c>
      <c r="S82" s="97"/>
    </row>
    <row r="83" spans="1:20" ht="122.85" customHeight="1" outlineLevel="1">
      <c r="A83" s="127">
        <v>2</v>
      </c>
      <c r="B83" s="128" t="s">
        <v>1045</v>
      </c>
      <c r="C83" s="100" t="s">
        <v>934</v>
      </c>
      <c r="D83" s="100" t="s">
        <v>934</v>
      </c>
      <c r="E83" s="100" t="s">
        <v>934</v>
      </c>
      <c r="F83" s="100" t="s">
        <v>934</v>
      </c>
      <c r="G83" s="159" t="s">
        <v>934</v>
      </c>
      <c r="H83" s="101">
        <f>IF(C83="x",1,IF(C83="-",0,IF(C83="",)))</f>
        <v>0</v>
      </c>
      <c r="I83" s="102">
        <f t="shared" si="77"/>
        <v>0</v>
      </c>
      <c r="J83" s="102">
        <f t="shared" si="77"/>
        <v>0</v>
      </c>
      <c r="K83" s="102">
        <f t="shared" si="78"/>
        <v>0</v>
      </c>
      <c r="L83" s="102">
        <f t="shared" si="78"/>
        <v>0</v>
      </c>
      <c r="M83" s="106">
        <f>IF(AND(H82,H83&lt;&gt;0),IF(OR(H82,H83=1),1,""),0)</f>
        <v>0</v>
      </c>
      <c r="N83" s="106">
        <f>IF(AND(I82,I83&lt;&gt;0),IF(OR(I82,I83=1),1,""),0)</f>
        <v>0</v>
      </c>
      <c r="O83" s="106">
        <f t="shared" ref="O83:Q83" si="80">IF(AND(J82,J83&lt;&gt;0),IF(OR(J82,J83=1),1,""),0)</f>
        <v>0</v>
      </c>
      <c r="P83" s="106">
        <f t="shared" si="80"/>
        <v>0</v>
      </c>
      <c r="Q83" s="106">
        <f t="shared" si="80"/>
        <v>0</v>
      </c>
      <c r="R83" s="107"/>
      <c r="S83" s="97"/>
      <c r="T83" s="161" t="s">
        <v>1046</v>
      </c>
    </row>
    <row r="84" spans="1:20" ht="32.1" customHeight="1" outlineLevel="1">
      <c r="A84" s="108">
        <v>3</v>
      </c>
      <c r="B84" s="109" t="s">
        <v>1047</v>
      </c>
      <c r="C84" s="100" t="s">
        <v>934</v>
      </c>
      <c r="D84" s="100" t="s">
        <v>934</v>
      </c>
      <c r="E84" s="100" t="s">
        <v>934</v>
      </c>
      <c r="F84" s="100" t="s">
        <v>934</v>
      </c>
      <c r="G84" s="159" t="s">
        <v>934</v>
      </c>
      <c r="H84" s="101">
        <f>IF(C84="x",1,IF(C84="-",0,IF(C84="",)))</f>
        <v>0</v>
      </c>
      <c r="I84" s="102">
        <f t="shared" si="77"/>
        <v>0</v>
      </c>
      <c r="J84" s="102">
        <f t="shared" si="77"/>
        <v>0</v>
      </c>
      <c r="K84" s="102">
        <f t="shared" si="78"/>
        <v>0</v>
      </c>
      <c r="L84" s="102">
        <f t="shared" si="78"/>
        <v>0</v>
      </c>
      <c r="M84" s="106">
        <f>IF(AND(H82,H83,H84&lt;&gt;0),IF(OR(H82,H83,H84=1),1,""),0)</f>
        <v>0</v>
      </c>
      <c r="N84" s="106">
        <f>IF(AND(I82,I83,I84&lt;&gt;0),IF(OR(I82,I83,I84=1),1,""),0)</f>
        <v>0</v>
      </c>
      <c r="O84" s="106">
        <f t="shared" ref="O84:Q84" si="81">IF(AND(J82,J83,J84&lt;&gt;0),IF(OR(J82,J83,J84=1),1,""),0)</f>
        <v>0</v>
      </c>
      <c r="P84" s="106">
        <f t="shared" si="81"/>
        <v>0</v>
      </c>
      <c r="Q84" s="106">
        <f t="shared" si="81"/>
        <v>0</v>
      </c>
      <c r="R84" s="107"/>
      <c r="S84" s="97"/>
    </row>
    <row r="85" spans="1:20" ht="105.95" outlineLevel="1" thickBot="1">
      <c r="A85" s="154">
        <v>4</v>
      </c>
      <c r="B85" s="155" t="s">
        <v>1048</v>
      </c>
      <c r="C85" s="130" t="s">
        <v>934</v>
      </c>
      <c r="D85" s="130" t="s">
        <v>934</v>
      </c>
      <c r="E85" s="130" t="s">
        <v>934</v>
      </c>
      <c r="F85" s="130" t="s">
        <v>934</v>
      </c>
      <c r="G85" s="130" t="s">
        <v>934</v>
      </c>
      <c r="H85" s="131">
        <f>IF(C85="x",1,IF(C85="-",0,IF(C85="",)))</f>
        <v>0</v>
      </c>
      <c r="I85" s="132">
        <f t="shared" si="77"/>
        <v>0</v>
      </c>
      <c r="J85" s="132">
        <f t="shared" si="77"/>
        <v>0</v>
      </c>
      <c r="K85" s="132">
        <f t="shared" si="78"/>
        <v>0</v>
      </c>
      <c r="L85" s="132">
        <f t="shared" si="78"/>
        <v>0</v>
      </c>
      <c r="M85" s="133">
        <f>IF(AND(H82,H83,H84,H85&lt;&gt;0),IF(OR(H82,H83,H84,H85=1),1,""),0)</f>
        <v>0</v>
      </c>
      <c r="N85" s="133">
        <f>IF(AND(I82,I83,I84,I85&lt;&gt;0),IF(OR(I82,I83,I84,I85=1),1,""),0)</f>
        <v>0</v>
      </c>
      <c r="O85" s="133">
        <f t="shared" ref="O85:Q85" si="82">IF(AND(J82,J83,J84,J85&lt;&gt;0),IF(OR(J82,J83,J84,J85=1),1,""),0)</f>
        <v>0</v>
      </c>
      <c r="P85" s="133">
        <f t="shared" si="82"/>
        <v>0</v>
      </c>
      <c r="Q85" s="133">
        <f t="shared" si="82"/>
        <v>0</v>
      </c>
      <c r="R85" s="156"/>
      <c r="S85" s="157"/>
    </row>
    <row r="88" spans="1:20">
      <c r="A88" s="160"/>
    </row>
  </sheetData>
  <sheetProtection formatCells="0" formatColumns="0" formatRows="0" insertColumns="0" insertRows="0" insertHyperlinks="0" deleteColumns="0" deleteRows="0" selectLockedCells="1" sort="0" autoFilter="0" pivotTables="0"/>
  <dataConsolidate/>
  <conditionalFormatting sqref="C4:D7">
    <cfRule type="cellIs" dxfId="199" priority="198" operator="equal">
      <formula>"nvt"</formula>
    </cfRule>
    <cfRule type="cellIs" dxfId="198" priority="199" operator="equal">
      <formula>"-"</formula>
    </cfRule>
    <cfRule type="cellIs" dxfId="197" priority="200" operator="equal">
      <formula>"x"</formula>
    </cfRule>
  </conditionalFormatting>
  <conditionalFormatting sqref="M4:Q7">
    <cfRule type="cellIs" dxfId="196" priority="197" operator="equal">
      <formula>0</formula>
    </cfRule>
  </conditionalFormatting>
  <conditionalFormatting sqref="M4:Q7">
    <cfRule type="cellIs" dxfId="195" priority="196" operator="equal">
      <formula>1</formula>
    </cfRule>
  </conditionalFormatting>
  <conditionalFormatting sqref="M10:M13">
    <cfRule type="cellIs" dxfId="194" priority="195" operator="equal">
      <formula>0</formula>
    </cfRule>
  </conditionalFormatting>
  <conditionalFormatting sqref="M10:M13">
    <cfRule type="cellIs" dxfId="193" priority="194" operator="equal">
      <formula>1</formula>
    </cfRule>
  </conditionalFormatting>
  <conditionalFormatting sqref="N10:N13">
    <cfRule type="cellIs" dxfId="192" priority="193" operator="equal">
      <formula>0</formula>
    </cfRule>
  </conditionalFormatting>
  <conditionalFormatting sqref="N10:N13">
    <cfRule type="cellIs" dxfId="191" priority="192" operator="equal">
      <formula>1</formula>
    </cfRule>
  </conditionalFormatting>
  <conditionalFormatting sqref="M16:M19">
    <cfRule type="cellIs" dxfId="190" priority="191" operator="equal">
      <formula>0</formula>
    </cfRule>
  </conditionalFormatting>
  <conditionalFormatting sqref="M16:M19">
    <cfRule type="cellIs" dxfId="189" priority="190" operator="equal">
      <formula>1</formula>
    </cfRule>
  </conditionalFormatting>
  <conditionalFormatting sqref="N16:N19">
    <cfRule type="cellIs" dxfId="188" priority="189" operator="equal">
      <formula>0</formula>
    </cfRule>
  </conditionalFormatting>
  <conditionalFormatting sqref="N16:N19">
    <cfRule type="cellIs" dxfId="187" priority="188" operator="equal">
      <formula>1</formula>
    </cfRule>
  </conditionalFormatting>
  <conditionalFormatting sqref="M22:M25">
    <cfRule type="cellIs" dxfId="186" priority="187" operator="equal">
      <formula>0</formula>
    </cfRule>
  </conditionalFormatting>
  <conditionalFormatting sqref="M22:M25">
    <cfRule type="cellIs" dxfId="185" priority="186" operator="equal">
      <formula>1</formula>
    </cfRule>
  </conditionalFormatting>
  <conditionalFormatting sqref="N22:N25">
    <cfRule type="cellIs" dxfId="184" priority="185" operator="equal">
      <formula>0</formula>
    </cfRule>
  </conditionalFormatting>
  <conditionalFormatting sqref="N22:N25">
    <cfRule type="cellIs" dxfId="183" priority="184" operator="equal">
      <formula>1</formula>
    </cfRule>
  </conditionalFormatting>
  <conditionalFormatting sqref="C28:C31">
    <cfRule type="cellIs" dxfId="182" priority="181" operator="equal">
      <formula>"nvt"</formula>
    </cfRule>
    <cfRule type="cellIs" dxfId="181" priority="182" operator="equal">
      <formula>"-"</formula>
    </cfRule>
    <cfRule type="cellIs" dxfId="180" priority="183" operator="equal">
      <formula>"x"</formula>
    </cfRule>
  </conditionalFormatting>
  <conditionalFormatting sqref="D28:D31">
    <cfRule type="cellIs" dxfId="179" priority="178" operator="equal">
      <formula>"nvt"</formula>
    </cfRule>
    <cfRule type="cellIs" dxfId="178" priority="179" operator="equal">
      <formula>"-"</formula>
    </cfRule>
    <cfRule type="cellIs" dxfId="177" priority="180" operator="equal">
      <formula>"x"</formula>
    </cfRule>
  </conditionalFormatting>
  <conditionalFormatting sqref="M28:M31">
    <cfRule type="cellIs" dxfId="176" priority="177" operator="equal">
      <formula>0</formula>
    </cfRule>
  </conditionalFormatting>
  <conditionalFormatting sqref="M28:M31">
    <cfRule type="cellIs" dxfId="175" priority="176" operator="equal">
      <formula>1</formula>
    </cfRule>
  </conditionalFormatting>
  <conditionalFormatting sqref="N28:N31">
    <cfRule type="cellIs" dxfId="174" priority="175" operator="equal">
      <formula>0</formula>
    </cfRule>
  </conditionalFormatting>
  <conditionalFormatting sqref="N28:N31">
    <cfRule type="cellIs" dxfId="173" priority="174" operator="equal">
      <formula>1</formula>
    </cfRule>
  </conditionalFormatting>
  <conditionalFormatting sqref="M34:M37">
    <cfRule type="cellIs" dxfId="172" priority="173" operator="equal">
      <formula>0</formula>
    </cfRule>
  </conditionalFormatting>
  <conditionalFormatting sqref="M34:M37">
    <cfRule type="cellIs" dxfId="171" priority="172" operator="equal">
      <formula>1</formula>
    </cfRule>
  </conditionalFormatting>
  <conditionalFormatting sqref="N34:N37">
    <cfRule type="cellIs" dxfId="170" priority="171" operator="equal">
      <formula>0</formula>
    </cfRule>
  </conditionalFormatting>
  <conditionalFormatting sqref="N34:N37">
    <cfRule type="cellIs" dxfId="169" priority="170" operator="equal">
      <formula>1</formula>
    </cfRule>
  </conditionalFormatting>
  <conditionalFormatting sqref="M40:M43">
    <cfRule type="cellIs" dxfId="168" priority="169" operator="equal">
      <formula>0</formula>
    </cfRule>
  </conditionalFormatting>
  <conditionalFormatting sqref="M40:M43">
    <cfRule type="cellIs" dxfId="167" priority="168" operator="equal">
      <formula>1</formula>
    </cfRule>
  </conditionalFormatting>
  <conditionalFormatting sqref="N40:N43">
    <cfRule type="cellIs" dxfId="166" priority="167" operator="equal">
      <formula>0</formula>
    </cfRule>
  </conditionalFormatting>
  <conditionalFormatting sqref="N40:N43">
    <cfRule type="cellIs" dxfId="165" priority="166" operator="equal">
      <formula>1</formula>
    </cfRule>
  </conditionalFormatting>
  <conditionalFormatting sqref="M46:M49">
    <cfRule type="cellIs" dxfId="164" priority="165" operator="equal">
      <formula>0</formula>
    </cfRule>
  </conditionalFormatting>
  <conditionalFormatting sqref="M46:M49">
    <cfRule type="cellIs" dxfId="163" priority="164" operator="equal">
      <formula>1</formula>
    </cfRule>
  </conditionalFormatting>
  <conditionalFormatting sqref="N46:N49">
    <cfRule type="cellIs" dxfId="162" priority="163" operator="equal">
      <formula>0</formula>
    </cfRule>
  </conditionalFormatting>
  <conditionalFormatting sqref="N46:N49">
    <cfRule type="cellIs" dxfId="161" priority="162" operator="equal">
      <formula>1</formula>
    </cfRule>
  </conditionalFormatting>
  <conditionalFormatting sqref="M52:M55">
    <cfRule type="cellIs" dxfId="160" priority="161" operator="equal">
      <formula>0</formula>
    </cfRule>
  </conditionalFormatting>
  <conditionalFormatting sqref="M52:M55">
    <cfRule type="cellIs" dxfId="159" priority="160" operator="equal">
      <formula>1</formula>
    </cfRule>
  </conditionalFormatting>
  <conditionalFormatting sqref="N52:N55">
    <cfRule type="cellIs" dxfId="158" priority="159" operator="equal">
      <formula>0</formula>
    </cfRule>
  </conditionalFormatting>
  <conditionalFormatting sqref="N52:N55">
    <cfRule type="cellIs" dxfId="157" priority="158" operator="equal">
      <formula>1</formula>
    </cfRule>
  </conditionalFormatting>
  <conditionalFormatting sqref="M58:M61">
    <cfRule type="cellIs" dxfId="156" priority="157" operator="equal">
      <formula>0</formula>
    </cfRule>
  </conditionalFormatting>
  <conditionalFormatting sqref="M58:M61">
    <cfRule type="cellIs" dxfId="155" priority="156" operator="equal">
      <formula>1</formula>
    </cfRule>
  </conditionalFormatting>
  <conditionalFormatting sqref="N58:N61">
    <cfRule type="cellIs" dxfId="154" priority="155" operator="equal">
      <formula>0</formula>
    </cfRule>
  </conditionalFormatting>
  <conditionalFormatting sqref="N58:N61">
    <cfRule type="cellIs" dxfId="153" priority="154" operator="equal">
      <formula>1</formula>
    </cfRule>
  </conditionalFormatting>
  <conditionalFormatting sqref="M64:M67">
    <cfRule type="cellIs" dxfId="152" priority="153" operator="equal">
      <formula>0</formula>
    </cfRule>
  </conditionalFormatting>
  <conditionalFormatting sqref="M64:M67">
    <cfRule type="cellIs" dxfId="151" priority="152" operator="equal">
      <formula>1</formula>
    </cfRule>
  </conditionalFormatting>
  <conditionalFormatting sqref="N64:N67">
    <cfRule type="cellIs" dxfId="150" priority="151" operator="equal">
      <formula>0</formula>
    </cfRule>
  </conditionalFormatting>
  <conditionalFormatting sqref="N64:N67">
    <cfRule type="cellIs" dxfId="149" priority="150" operator="equal">
      <formula>1</formula>
    </cfRule>
  </conditionalFormatting>
  <conditionalFormatting sqref="N82:N85">
    <cfRule type="cellIs" dxfId="148" priority="138" operator="equal">
      <formula>1</formula>
    </cfRule>
  </conditionalFormatting>
  <conditionalFormatting sqref="M70:M73">
    <cfRule type="cellIs" dxfId="147" priority="149" operator="equal">
      <formula>0</formula>
    </cfRule>
  </conditionalFormatting>
  <conditionalFormatting sqref="M70:M73">
    <cfRule type="cellIs" dxfId="146" priority="148" operator="equal">
      <formula>1</formula>
    </cfRule>
  </conditionalFormatting>
  <conditionalFormatting sqref="N70:N73">
    <cfRule type="cellIs" dxfId="145" priority="147" operator="equal">
      <formula>0</formula>
    </cfRule>
  </conditionalFormatting>
  <conditionalFormatting sqref="N70:N73">
    <cfRule type="cellIs" dxfId="144" priority="146" operator="equal">
      <formula>1</formula>
    </cfRule>
  </conditionalFormatting>
  <conditionalFormatting sqref="M76:M79">
    <cfRule type="cellIs" dxfId="143" priority="145" operator="equal">
      <formula>0</formula>
    </cfRule>
  </conditionalFormatting>
  <conditionalFormatting sqref="M76:M79">
    <cfRule type="cellIs" dxfId="142" priority="144" operator="equal">
      <formula>1</formula>
    </cfRule>
  </conditionalFormatting>
  <conditionalFormatting sqref="N76:N79">
    <cfRule type="cellIs" dxfId="141" priority="143" operator="equal">
      <formula>0</formula>
    </cfRule>
  </conditionalFormatting>
  <conditionalFormatting sqref="N76:N79">
    <cfRule type="cellIs" dxfId="140" priority="142" operator="equal">
      <formula>1</formula>
    </cfRule>
  </conditionalFormatting>
  <conditionalFormatting sqref="M82:M85">
    <cfRule type="cellIs" dxfId="139" priority="141" operator="equal">
      <formula>0</formula>
    </cfRule>
  </conditionalFormatting>
  <conditionalFormatting sqref="M82:M85">
    <cfRule type="cellIs" dxfId="138" priority="140" operator="equal">
      <formula>1</formula>
    </cfRule>
  </conditionalFormatting>
  <conditionalFormatting sqref="N82:N85">
    <cfRule type="cellIs" dxfId="137" priority="139" operator="equal">
      <formula>0</formula>
    </cfRule>
  </conditionalFormatting>
  <conditionalFormatting sqref="C10:D11 C13:D13">
    <cfRule type="cellIs" dxfId="136" priority="135" operator="equal">
      <formula>"nvt"</formula>
    </cfRule>
    <cfRule type="cellIs" dxfId="135" priority="136" operator="equal">
      <formula>"-"</formula>
    </cfRule>
    <cfRule type="cellIs" dxfId="134" priority="137" operator="equal">
      <formula>"x"</formula>
    </cfRule>
  </conditionalFormatting>
  <conditionalFormatting sqref="C16:D19">
    <cfRule type="cellIs" dxfId="133" priority="132" operator="equal">
      <formula>"nvt"</formula>
    </cfRule>
    <cfRule type="cellIs" dxfId="132" priority="133" operator="equal">
      <formula>"-"</formula>
    </cfRule>
    <cfRule type="cellIs" dxfId="131" priority="134" operator="equal">
      <formula>"x"</formula>
    </cfRule>
  </conditionalFormatting>
  <conditionalFormatting sqref="C22:D25">
    <cfRule type="cellIs" dxfId="130" priority="129" operator="equal">
      <formula>"nvt"</formula>
    </cfRule>
    <cfRule type="cellIs" dxfId="129" priority="130" operator="equal">
      <formula>"-"</formula>
    </cfRule>
    <cfRule type="cellIs" dxfId="128" priority="131" operator="equal">
      <formula>"x"</formula>
    </cfRule>
  </conditionalFormatting>
  <conditionalFormatting sqref="C34:D37">
    <cfRule type="cellIs" dxfId="127" priority="126" operator="equal">
      <formula>"nvt"</formula>
    </cfRule>
    <cfRule type="cellIs" dxfId="126" priority="127" operator="equal">
      <formula>"-"</formula>
    </cfRule>
    <cfRule type="cellIs" dxfId="125" priority="128" operator="equal">
      <formula>"x"</formula>
    </cfRule>
  </conditionalFormatting>
  <conditionalFormatting sqref="C40:D43">
    <cfRule type="cellIs" dxfId="124" priority="123" operator="equal">
      <formula>"nvt"</formula>
    </cfRule>
    <cfRule type="cellIs" dxfId="123" priority="124" operator="equal">
      <formula>"-"</formula>
    </cfRule>
    <cfRule type="cellIs" dxfId="122" priority="125" operator="equal">
      <formula>"x"</formula>
    </cfRule>
  </conditionalFormatting>
  <conditionalFormatting sqref="C46:D49">
    <cfRule type="cellIs" dxfId="121" priority="120" operator="equal">
      <formula>"nvt"</formula>
    </cfRule>
    <cfRule type="cellIs" dxfId="120" priority="121" operator="equal">
      <formula>"-"</formula>
    </cfRule>
    <cfRule type="cellIs" dxfId="119" priority="122" operator="equal">
      <formula>"x"</formula>
    </cfRule>
  </conditionalFormatting>
  <conditionalFormatting sqref="C52:D55">
    <cfRule type="cellIs" dxfId="118" priority="117" operator="equal">
      <formula>"nvt"</formula>
    </cfRule>
    <cfRule type="cellIs" dxfId="117" priority="118" operator="equal">
      <formula>"-"</formula>
    </cfRule>
    <cfRule type="cellIs" dxfId="116" priority="119" operator="equal">
      <formula>"x"</formula>
    </cfRule>
  </conditionalFormatting>
  <conditionalFormatting sqref="C58:D61">
    <cfRule type="cellIs" dxfId="115" priority="114" operator="equal">
      <formula>"nvt"</formula>
    </cfRule>
    <cfRule type="cellIs" dxfId="114" priority="115" operator="equal">
      <formula>"-"</formula>
    </cfRule>
    <cfRule type="cellIs" dxfId="113" priority="116" operator="equal">
      <formula>"x"</formula>
    </cfRule>
  </conditionalFormatting>
  <conditionalFormatting sqref="C64:D64 C66:D67 C65">
    <cfRule type="cellIs" dxfId="112" priority="111" operator="equal">
      <formula>"nvt"</formula>
    </cfRule>
    <cfRule type="cellIs" dxfId="111" priority="112" operator="equal">
      <formula>"-"</formula>
    </cfRule>
    <cfRule type="cellIs" dxfId="110" priority="113" operator="equal">
      <formula>"x"</formula>
    </cfRule>
  </conditionalFormatting>
  <conditionalFormatting sqref="C70:D73">
    <cfRule type="cellIs" dxfId="109" priority="108" operator="equal">
      <formula>"nvt"</formula>
    </cfRule>
    <cfRule type="cellIs" dxfId="108" priority="109" operator="equal">
      <formula>"-"</formula>
    </cfRule>
    <cfRule type="cellIs" dxfId="107" priority="110" operator="equal">
      <formula>"x"</formula>
    </cfRule>
  </conditionalFormatting>
  <conditionalFormatting sqref="C76:D79">
    <cfRule type="cellIs" dxfId="106" priority="105" operator="equal">
      <formula>"nvt"</formula>
    </cfRule>
    <cfRule type="cellIs" dxfId="105" priority="106" operator="equal">
      <formula>"-"</formula>
    </cfRule>
    <cfRule type="cellIs" dxfId="104" priority="107" operator="equal">
      <formula>"x"</formula>
    </cfRule>
  </conditionalFormatting>
  <conditionalFormatting sqref="C82:D85">
    <cfRule type="cellIs" dxfId="103" priority="102" operator="equal">
      <formula>"nvt"</formula>
    </cfRule>
    <cfRule type="cellIs" dxfId="102" priority="103" operator="equal">
      <formula>"-"</formula>
    </cfRule>
    <cfRule type="cellIs" dxfId="101" priority="104" operator="equal">
      <formula>"x"</formula>
    </cfRule>
  </conditionalFormatting>
  <conditionalFormatting sqref="E4">
    <cfRule type="cellIs" dxfId="100" priority="99" operator="equal">
      <formula>"nvt"</formula>
    </cfRule>
    <cfRule type="cellIs" dxfId="99" priority="100" operator="equal">
      <formula>"-"</formula>
    </cfRule>
    <cfRule type="cellIs" dxfId="98" priority="101" operator="equal">
      <formula>"x"</formula>
    </cfRule>
  </conditionalFormatting>
  <conditionalFormatting sqref="E5">
    <cfRule type="cellIs" dxfId="97" priority="96" operator="equal">
      <formula>"nvt"</formula>
    </cfRule>
    <cfRule type="cellIs" dxfId="96" priority="97" operator="equal">
      <formula>"-"</formula>
    </cfRule>
    <cfRule type="cellIs" dxfId="95" priority="98" operator="equal">
      <formula>"x"</formula>
    </cfRule>
  </conditionalFormatting>
  <conditionalFormatting sqref="E7:G7 E6">
    <cfRule type="cellIs" dxfId="94" priority="93" operator="equal">
      <formula>"nvt"</formula>
    </cfRule>
    <cfRule type="cellIs" dxfId="93" priority="94" operator="equal">
      <formula>"-"</formula>
    </cfRule>
    <cfRule type="cellIs" dxfId="92" priority="95" operator="equal">
      <formula>"x"</formula>
    </cfRule>
  </conditionalFormatting>
  <conditionalFormatting sqref="E10:G11 E13:G13">
    <cfRule type="cellIs" dxfId="91" priority="90" operator="equal">
      <formula>"nvt"</formula>
    </cfRule>
    <cfRule type="cellIs" dxfId="90" priority="91" operator="equal">
      <formula>"-"</formula>
    </cfRule>
    <cfRule type="cellIs" dxfId="89" priority="92" operator="equal">
      <formula>"x"</formula>
    </cfRule>
  </conditionalFormatting>
  <conditionalFormatting sqref="E16:G19">
    <cfRule type="cellIs" dxfId="88" priority="87" operator="equal">
      <formula>"nvt"</formula>
    </cfRule>
    <cfRule type="cellIs" dxfId="87" priority="88" operator="equal">
      <formula>"-"</formula>
    </cfRule>
    <cfRule type="cellIs" dxfId="86" priority="89" operator="equal">
      <formula>"x"</formula>
    </cfRule>
  </conditionalFormatting>
  <conditionalFormatting sqref="E22:G25">
    <cfRule type="cellIs" dxfId="85" priority="84" operator="equal">
      <formula>"nvt"</formula>
    </cfRule>
    <cfRule type="cellIs" dxfId="84" priority="85" operator="equal">
      <formula>"-"</formula>
    </cfRule>
    <cfRule type="cellIs" dxfId="83" priority="86" operator="equal">
      <formula>"x"</formula>
    </cfRule>
  </conditionalFormatting>
  <conditionalFormatting sqref="E28:G31">
    <cfRule type="cellIs" dxfId="82" priority="81" operator="equal">
      <formula>"nvt"</formula>
    </cfRule>
    <cfRule type="cellIs" dxfId="81" priority="82" operator="equal">
      <formula>"-"</formula>
    </cfRule>
    <cfRule type="cellIs" dxfId="80" priority="83" operator="equal">
      <formula>"x"</formula>
    </cfRule>
  </conditionalFormatting>
  <conditionalFormatting sqref="E34:G37">
    <cfRule type="cellIs" dxfId="79" priority="78" operator="equal">
      <formula>"nvt"</formula>
    </cfRule>
    <cfRule type="cellIs" dxfId="78" priority="79" operator="equal">
      <formula>"-"</formula>
    </cfRule>
    <cfRule type="cellIs" dxfId="77" priority="80" operator="equal">
      <formula>"x"</formula>
    </cfRule>
  </conditionalFormatting>
  <conditionalFormatting sqref="E40:G43">
    <cfRule type="cellIs" dxfId="76" priority="75" operator="equal">
      <formula>"nvt"</formula>
    </cfRule>
    <cfRule type="cellIs" dxfId="75" priority="76" operator="equal">
      <formula>"-"</formula>
    </cfRule>
    <cfRule type="cellIs" dxfId="74" priority="77" operator="equal">
      <formula>"x"</formula>
    </cfRule>
  </conditionalFormatting>
  <conditionalFormatting sqref="E46:G49">
    <cfRule type="cellIs" dxfId="73" priority="72" operator="equal">
      <formula>"nvt"</formula>
    </cfRule>
    <cfRule type="cellIs" dxfId="72" priority="73" operator="equal">
      <formula>"-"</formula>
    </cfRule>
    <cfRule type="cellIs" dxfId="71" priority="74" operator="equal">
      <formula>"x"</formula>
    </cfRule>
  </conditionalFormatting>
  <conditionalFormatting sqref="E52:G55">
    <cfRule type="cellIs" dxfId="70" priority="69" operator="equal">
      <formula>"nvt"</formula>
    </cfRule>
    <cfRule type="cellIs" dxfId="69" priority="70" operator="equal">
      <formula>"-"</formula>
    </cfRule>
    <cfRule type="cellIs" dxfId="68" priority="71" operator="equal">
      <formula>"x"</formula>
    </cfRule>
  </conditionalFormatting>
  <conditionalFormatting sqref="E58:G61">
    <cfRule type="cellIs" dxfId="67" priority="66" operator="equal">
      <formula>"nvt"</formula>
    </cfRule>
    <cfRule type="cellIs" dxfId="66" priority="67" operator="equal">
      <formula>"-"</formula>
    </cfRule>
    <cfRule type="cellIs" dxfId="65" priority="68" operator="equal">
      <formula>"x"</formula>
    </cfRule>
  </conditionalFormatting>
  <conditionalFormatting sqref="E64:G67">
    <cfRule type="cellIs" dxfId="64" priority="63" operator="equal">
      <formula>"nvt"</formula>
    </cfRule>
    <cfRule type="cellIs" dxfId="63" priority="64" operator="equal">
      <formula>"-"</formula>
    </cfRule>
    <cfRule type="cellIs" dxfId="62" priority="65" operator="equal">
      <formula>"x"</formula>
    </cfRule>
  </conditionalFormatting>
  <conditionalFormatting sqref="E70:G73">
    <cfRule type="cellIs" dxfId="61" priority="60" operator="equal">
      <formula>"nvt"</formula>
    </cfRule>
    <cfRule type="cellIs" dxfId="60" priority="61" operator="equal">
      <formula>"-"</formula>
    </cfRule>
    <cfRule type="cellIs" dxfId="59" priority="62" operator="equal">
      <formula>"x"</formula>
    </cfRule>
  </conditionalFormatting>
  <conditionalFormatting sqref="E76:G79">
    <cfRule type="cellIs" dxfId="58" priority="57" operator="equal">
      <formula>"nvt"</formula>
    </cfRule>
    <cfRule type="cellIs" dxfId="57" priority="58" operator="equal">
      <formula>"-"</formula>
    </cfRule>
    <cfRule type="cellIs" dxfId="56" priority="59" operator="equal">
      <formula>"x"</formula>
    </cfRule>
  </conditionalFormatting>
  <conditionalFormatting sqref="E82:G85">
    <cfRule type="cellIs" dxfId="55" priority="54" operator="equal">
      <formula>"nvt"</formula>
    </cfRule>
    <cfRule type="cellIs" dxfId="54" priority="55" operator="equal">
      <formula>"-"</formula>
    </cfRule>
    <cfRule type="cellIs" dxfId="53" priority="56" operator="equal">
      <formula>"x"</formula>
    </cfRule>
  </conditionalFormatting>
  <conditionalFormatting sqref="O10:Q13">
    <cfRule type="cellIs" dxfId="52" priority="53" operator="equal">
      <formula>0</formula>
    </cfRule>
  </conditionalFormatting>
  <conditionalFormatting sqref="O10:Q13">
    <cfRule type="cellIs" dxfId="51" priority="52" operator="equal">
      <formula>1</formula>
    </cfRule>
  </conditionalFormatting>
  <conditionalFormatting sqref="O16:Q19">
    <cfRule type="cellIs" dxfId="50" priority="51" operator="equal">
      <formula>0</formula>
    </cfRule>
  </conditionalFormatting>
  <conditionalFormatting sqref="O16:Q19">
    <cfRule type="cellIs" dxfId="49" priority="50" operator="equal">
      <formula>1</formula>
    </cfRule>
  </conditionalFormatting>
  <conditionalFormatting sqref="O22:Q25">
    <cfRule type="cellIs" dxfId="48" priority="49" operator="equal">
      <formula>0</formula>
    </cfRule>
  </conditionalFormatting>
  <conditionalFormatting sqref="O22:Q25">
    <cfRule type="cellIs" dxfId="47" priority="48" operator="equal">
      <formula>1</formula>
    </cfRule>
  </conditionalFormatting>
  <conditionalFormatting sqref="O28:Q31">
    <cfRule type="cellIs" dxfId="46" priority="47" operator="equal">
      <formula>0</formula>
    </cfRule>
  </conditionalFormatting>
  <conditionalFormatting sqref="O28:Q31">
    <cfRule type="cellIs" dxfId="45" priority="46" operator="equal">
      <formula>1</formula>
    </cfRule>
  </conditionalFormatting>
  <conditionalFormatting sqref="O34:Q37">
    <cfRule type="cellIs" dxfId="44" priority="45" operator="equal">
      <formula>0</formula>
    </cfRule>
  </conditionalFormatting>
  <conditionalFormatting sqref="O34:Q37">
    <cfRule type="cellIs" dxfId="43" priority="44" operator="equal">
      <formula>1</formula>
    </cfRule>
  </conditionalFormatting>
  <conditionalFormatting sqref="O40:Q43">
    <cfRule type="cellIs" dxfId="42" priority="43" operator="equal">
      <formula>0</formula>
    </cfRule>
  </conditionalFormatting>
  <conditionalFormatting sqref="O40:Q43">
    <cfRule type="cellIs" dxfId="41" priority="42" operator="equal">
      <formula>1</formula>
    </cfRule>
  </conditionalFormatting>
  <conditionalFormatting sqref="O46:Q49">
    <cfRule type="cellIs" dxfId="40" priority="41" operator="equal">
      <formula>0</formula>
    </cfRule>
  </conditionalFormatting>
  <conditionalFormatting sqref="O46:Q49">
    <cfRule type="cellIs" dxfId="39" priority="40" operator="equal">
      <formula>1</formula>
    </cfRule>
  </conditionalFormatting>
  <conditionalFormatting sqref="O52:Q55">
    <cfRule type="cellIs" dxfId="38" priority="39" operator="equal">
      <formula>0</formula>
    </cfRule>
  </conditionalFormatting>
  <conditionalFormatting sqref="O52:Q55">
    <cfRule type="cellIs" dxfId="37" priority="38" operator="equal">
      <formula>1</formula>
    </cfRule>
  </conditionalFormatting>
  <conditionalFormatting sqref="O58:Q61">
    <cfRule type="cellIs" dxfId="36" priority="37" operator="equal">
      <formula>0</formula>
    </cfRule>
  </conditionalFormatting>
  <conditionalFormatting sqref="O58:Q61">
    <cfRule type="cellIs" dxfId="35" priority="36" operator="equal">
      <formula>1</formula>
    </cfRule>
  </conditionalFormatting>
  <conditionalFormatting sqref="O64:Q67">
    <cfRule type="cellIs" dxfId="34" priority="35" operator="equal">
      <formula>0</formula>
    </cfRule>
  </conditionalFormatting>
  <conditionalFormatting sqref="O64:Q67">
    <cfRule type="cellIs" dxfId="33" priority="34" operator="equal">
      <formula>1</formula>
    </cfRule>
  </conditionalFormatting>
  <conditionalFormatting sqref="O70:Q73">
    <cfRule type="cellIs" dxfId="32" priority="33" operator="equal">
      <formula>0</formula>
    </cfRule>
  </conditionalFormatting>
  <conditionalFormatting sqref="O70:Q73">
    <cfRule type="cellIs" dxfId="31" priority="32" operator="equal">
      <formula>1</formula>
    </cfRule>
  </conditionalFormatting>
  <conditionalFormatting sqref="O76:Q79">
    <cfRule type="cellIs" dxfId="30" priority="31" operator="equal">
      <formula>0</formula>
    </cfRule>
  </conditionalFormatting>
  <conditionalFormatting sqref="O76:Q79">
    <cfRule type="cellIs" dxfId="29" priority="30" operator="equal">
      <formula>1</formula>
    </cfRule>
  </conditionalFormatting>
  <conditionalFormatting sqref="O82:Q85">
    <cfRule type="cellIs" dxfId="28" priority="29" operator="equal">
      <formula>0</formula>
    </cfRule>
  </conditionalFormatting>
  <conditionalFormatting sqref="O82:Q85">
    <cfRule type="cellIs" dxfId="27" priority="28" operator="equal">
      <formula>1</formula>
    </cfRule>
  </conditionalFormatting>
  <conditionalFormatting sqref="F4">
    <cfRule type="cellIs" dxfId="26" priority="25" operator="equal">
      <formula>"nvt"</formula>
    </cfRule>
    <cfRule type="cellIs" dxfId="25" priority="26" operator="equal">
      <formula>"-"</formula>
    </cfRule>
    <cfRule type="cellIs" dxfId="24" priority="27" operator="equal">
      <formula>"x"</formula>
    </cfRule>
  </conditionalFormatting>
  <conditionalFormatting sqref="F5">
    <cfRule type="cellIs" dxfId="23" priority="22" operator="equal">
      <formula>"nvt"</formula>
    </cfRule>
    <cfRule type="cellIs" dxfId="22" priority="23" operator="equal">
      <formula>"-"</formula>
    </cfRule>
    <cfRule type="cellIs" dxfId="21" priority="24" operator="equal">
      <formula>"x"</formula>
    </cfRule>
  </conditionalFormatting>
  <conditionalFormatting sqref="F6">
    <cfRule type="cellIs" dxfId="20" priority="19" operator="equal">
      <formula>"nvt"</formula>
    </cfRule>
    <cfRule type="cellIs" dxfId="19" priority="20" operator="equal">
      <formula>"-"</formula>
    </cfRule>
    <cfRule type="cellIs" dxfId="18" priority="21" operator="equal">
      <formula>"x"</formula>
    </cfRule>
  </conditionalFormatting>
  <conditionalFormatting sqref="G4">
    <cfRule type="cellIs" dxfId="17" priority="16" operator="equal">
      <formula>"nvt"</formula>
    </cfRule>
    <cfRule type="cellIs" dxfId="16" priority="17" operator="equal">
      <formula>"-"</formula>
    </cfRule>
    <cfRule type="cellIs" dxfId="15" priority="18" operator="equal">
      <formula>"x"</formula>
    </cfRule>
  </conditionalFormatting>
  <conditionalFormatting sqref="G5">
    <cfRule type="cellIs" dxfId="14" priority="13" operator="equal">
      <formula>"nvt"</formula>
    </cfRule>
    <cfRule type="cellIs" dxfId="13" priority="14" operator="equal">
      <formula>"-"</formula>
    </cfRule>
    <cfRule type="cellIs" dxfId="12" priority="15" operator="equal">
      <formula>"x"</formula>
    </cfRule>
  </conditionalFormatting>
  <conditionalFormatting sqref="G6">
    <cfRule type="cellIs" dxfId="11" priority="10" operator="equal">
      <formula>"nvt"</formula>
    </cfRule>
    <cfRule type="cellIs" dxfId="10" priority="11" operator="equal">
      <formula>"-"</formula>
    </cfRule>
    <cfRule type="cellIs" dxfId="9" priority="12" operator="equal">
      <formula>"x"</formula>
    </cfRule>
  </conditionalFormatting>
  <conditionalFormatting sqref="D65">
    <cfRule type="cellIs" dxfId="8" priority="7" operator="equal">
      <formula>"nvt"</formula>
    </cfRule>
    <cfRule type="cellIs" dxfId="7" priority="8" operator="equal">
      <formula>"-"</formula>
    </cfRule>
    <cfRule type="cellIs" dxfId="6" priority="9" operator="equal">
      <formula>"x"</formula>
    </cfRule>
  </conditionalFormatting>
  <conditionalFormatting sqref="C12:D12">
    <cfRule type="cellIs" dxfId="5" priority="4" operator="equal">
      <formula>"nvt"</formula>
    </cfRule>
    <cfRule type="cellIs" dxfId="4" priority="5" operator="equal">
      <formula>"-"</formula>
    </cfRule>
    <cfRule type="cellIs" dxfId="3" priority="6" operator="equal">
      <formula>"x"</formula>
    </cfRule>
  </conditionalFormatting>
  <conditionalFormatting sqref="E12:G12">
    <cfRule type="cellIs" dxfId="2" priority="1" operator="equal">
      <formula>"nvt"</formula>
    </cfRule>
    <cfRule type="cellIs" dxfId="1" priority="2" operator="equal">
      <formula>"-"</formula>
    </cfRule>
    <cfRule type="cellIs" dxfId="0" priority="3" operator="equal">
      <formula>"x"</formula>
    </cfRule>
  </conditionalFormatting>
  <hyperlinks>
    <hyperlink ref="R15" r:id="rId1" xr:uid="{2FDDED4A-8E85-472C-ADD0-603026FD3F36}"/>
    <hyperlink ref="R41" r:id="rId2" xr:uid="{2827051C-10CE-4669-8911-75541ECD3E9D}"/>
    <hyperlink ref="R4" location="'HI - checklist transparantie'!I12" display="Zie Jaarverslag" xr:uid="{661112CC-03EE-43B2-B6D9-A55CFB1CC7EC}"/>
    <hyperlink ref="R22" location="'HI - checklist democratie'!I17" display="Zie Bestuurswissels" xr:uid="{0EFDE77A-F054-4277-A171-7F6D04EBD039}"/>
    <hyperlink ref="R10" location="'HI - checklist transparantie'!I27" display="Zie HI Rapporteren goed bestuur" xr:uid="{4279752A-16F4-4F3F-B1EC-F35AFCD74B56}"/>
    <hyperlink ref="R28" location="'HI - checklist democratie'!I2" display="Zie Bestuursprofielen" xr:uid="{FD5EA468-B3CE-47E7-B575-F37F3C71E102}"/>
    <hyperlink ref="R52" location="'HI - checklist interne verantw'!I27" display="Zie Gedragscode" xr:uid="{2DBA4FD2-2044-4ED4-BB28-0960374FE4DA}"/>
    <hyperlink ref="R70" r:id="rId3" xr:uid="{7D02B64F-50D6-4BB8-985C-5CBB1250F2A9}"/>
    <hyperlink ref="R82" r:id="rId4" xr:uid="{4C500264-6B4E-4BC3-AC52-112514E7E3E2}"/>
    <hyperlink ref="R67" r:id="rId5" xr:uid="{A8B0EFEF-3D65-4847-A886-8785398F6E5F}"/>
    <hyperlink ref="R59" r:id="rId6" xr:uid="{2D63D225-7B10-43A0-B85D-764AE2C446D6}"/>
    <hyperlink ref="R30" r:id="rId7" xr:uid="{B8C34992-3764-4AA1-B1BB-1B249DE0D522}"/>
  </hyperlinks>
  <pageMargins left="0.7" right="0.7" top="0.75" bottom="0.75" header="0.3" footer="0.3"/>
  <pageSetup paperSize="9" scale="52" fitToHeight="0" orientation="portrait" r:id="rId8"/>
  <rowBreaks count="3" manualBreakCount="3">
    <brk id="25" max="16383" man="1"/>
    <brk id="55" max="16383" man="1"/>
    <brk id="7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DC3866CE29109429283C2C7F975D21C" ma:contentTypeVersion="11" ma:contentTypeDescription="Een nieuw document maken." ma:contentTypeScope="" ma:versionID="c10610f01fe8c7b95fa1c65843ff3c7a">
  <xsd:schema xmlns:xsd="http://www.w3.org/2001/XMLSchema" xmlns:xs="http://www.w3.org/2001/XMLSchema" xmlns:p="http://schemas.microsoft.com/office/2006/metadata/properties" xmlns:ns2="3dcb9b0d-92a1-4f55-9fe2-6a0b760dbb68" xmlns:ns3="edc49e9f-356e-404d-82cc-959dd64c0619" targetNamespace="http://schemas.microsoft.com/office/2006/metadata/properties" ma:root="true" ma:fieldsID="3da88484391bd0e63df714facbc4a164" ns2:_="" ns3:_="">
    <xsd:import namespace="3dcb9b0d-92a1-4f55-9fe2-6a0b760dbb68"/>
    <xsd:import namespace="edc49e9f-356e-404d-82cc-959dd64c06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cb9b0d-92a1-4f55-9fe2-6a0b760dbb6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c49e9f-356e-404d-82cc-959dd64c0619"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edc49e9f-356e-404d-82cc-959dd64c0619">
      <UserInfo>
        <DisplayName>An Rydant</DisplayName>
        <AccountId>160</AccountId>
        <AccountType/>
      </UserInfo>
      <UserInfo>
        <DisplayName>Els Audenaert</DisplayName>
        <AccountId>15</AccountId>
        <AccountType/>
      </UserInfo>
    </SharedWithUsers>
  </documentManagement>
</p:properties>
</file>

<file path=customXml/itemProps1.xml><?xml version="1.0" encoding="utf-8"?>
<ds:datastoreItem xmlns:ds="http://schemas.openxmlformats.org/officeDocument/2006/customXml" ds:itemID="{12AD446D-D12C-4263-8764-853E66BA263B}"/>
</file>

<file path=customXml/itemProps2.xml><?xml version="1.0" encoding="utf-8"?>
<ds:datastoreItem xmlns:ds="http://schemas.openxmlformats.org/officeDocument/2006/customXml" ds:itemID="{B1201BA3-61EE-4DC7-A9B6-2DD810822B0E}"/>
</file>

<file path=customXml/itemProps3.xml><?xml version="1.0" encoding="utf-8"?>
<ds:datastoreItem xmlns:ds="http://schemas.openxmlformats.org/officeDocument/2006/customXml" ds:itemID="{B3079D84-F583-4DD1-BC99-EBBA616F4C65}"/>
</file>

<file path=docProps/app.xml><?xml version="1.0" encoding="utf-8"?>
<Properties xmlns="http://schemas.openxmlformats.org/officeDocument/2006/extended-properties" xmlns:vt="http://schemas.openxmlformats.org/officeDocument/2006/docPropsVTypes">
  <Application>Microsoft Excel Online</Application>
  <Manager/>
  <Company>Bloso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Patty Braeckmans</dc:creator>
  <cp:keywords/>
  <dc:description/>
  <cp:lastModifiedBy>Wim Symoens</cp:lastModifiedBy>
  <cp:revision/>
  <dcterms:created xsi:type="dcterms:W3CDTF">2016-01-26T09:44:06Z</dcterms:created>
  <dcterms:modified xsi:type="dcterms:W3CDTF">2021-02-10T17:20:44Z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0x0101007DC3866CE29109429283C2C7F975D21C</vt:lpwstr>
  </property>
</Properties>
</file>